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2200 NP poolit" sheetId="1" r:id="rId1"/>
    <sheet name="2200 NP-JATKO" sheetId="2" r:id="rId2"/>
    <sheet name="M2200 poolit" sheetId="3" r:id="rId3"/>
    <sheet name="M2200-JATKO" sheetId="4" r:id="rId4"/>
    <sheet name="Miesten joukkue" sheetId="5" r:id="rId5"/>
    <sheet name="joukkue 1 kierros" sheetId="6" r:id="rId6"/>
    <sheet name="joukkue 2 kierros" sheetId="7" r:id="rId7"/>
    <sheet name="joukkue 3 kierros" sheetId="8" r:id="rId8"/>
    <sheet name="joukkue semi" sheetId="9" r:id="rId9"/>
    <sheet name="joukkue finaali" sheetId="10" r:id="rId10"/>
  </sheets>
  <definedNames/>
  <calcPr fullCalcOnLoad="1"/>
</workbook>
</file>

<file path=xl/sharedStrings.xml><?xml version="1.0" encoding="utf-8"?>
<sst xmlns="http://schemas.openxmlformats.org/spreadsheetml/2006/main" count="3612" uniqueCount="693">
  <si>
    <t>JOUKKUE&amp;2200 SM</t>
  </si>
  <si>
    <t>2200 NP</t>
  </si>
  <si>
    <t>Klo 17.00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</si>
  <si>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</si>
  <si>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</si>
  <si>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</si>
  <si>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</si>
  <si>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</si>
  <si>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</si>
  <si>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</si>
  <si>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</si>
  <si>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181</t>
  </si>
  <si>
    <t>Janne Jokinen/Antti Jokinen</t>
  </si>
  <si>
    <t>PT 75/PT 75</t>
  </si>
  <si>
    <t>7-7</t>
  </si>
  <si>
    <t>130-138</t>
  </si>
  <si>
    <t>3</t>
  </si>
  <si>
    <t>2</t>
  </si>
  <si>
    <t>311</t>
  </si>
  <si>
    <t>Veli-Matti Korpela/Tomi Lehtonen</t>
  </si>
  <si>
    <t>JysRy/Jysry</t>
  </si>
  <si>
    <t>5-7</t>
  </si>
  <si>
    <t>122-127</t>
  </si>
  <si>
    <t>4</t>
  </si>
  <si>
    <t>375</t>
  </si>
  <si>
    <t>Jani Kokkonen/Markku Kosonen</t>
  </si>
  <si>
    <t>Wega/Wega</t>
  </si>
  <si>
    <t>8-6</t>
  </si>
  <si>
    <t>141-128</t>
  </si>
  <si>
    <t>636</t>
  </si>
  <si>
    <t>Teppo Ahti/Miro Seitz</t>
  </si>
  <si>
    <t>KoKa/KoKa</t>
  </si>
  <si>
    <t>145-145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</si>
  <si>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</si>
  <si>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</si>
  <si>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</si>
  <si>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</si>
  <si>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</si>
  <si>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</si>
  <si>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</si>
  <si>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</si>
  <si>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11-3</t>
  </si>
  <si>
    <t>2-11</t>
  </si>
  <si>
    <t>4-11</t>
  </si>
  <si>
    <t>11-9</t>
  </si>
  <si>
    <t>7-11</t>
  </si>
  <si>
    <t>2-3</t>
  </si>
  <si>
    <t>2-4</t>
  </si>
  <si>
    <t>11-8</t>
  </si>
  <si>
    <t>12-10</t>
  </si>
  <si>
    <t>10-12</t>
  </si>
  <si>
    <t>11-7</t>
  </si>
  <si>
    <t>3-1</t>
  </si>
  <si>
    <t>1-4</t>
  </si>
  <si>
    <t>13-11</t>
  </si>
  <si>
    <t>9-11</t>
  </si>
  <si>
    <t>11-13</t>
  </si>
  <si>
    <t>1-2</t>
  </si>
  <si>
    <t>16-14</t>
  </si>
  <si>
    <t>3-4</t>
  </si>
  <si>
    <t>12-14</t>
  </si>
  <si>
    <t>6-11</t>
  </si>
  <si>
    <t>Pooli B</t>
  </si>
  <si>
    <t>185</t>
  </si>
  <si>
    <t>Vladimir Tikhomirov/Aleksi Hyttinen</t>
  </si>
  <si>
    <t>PT Espoo/JPT</t>
  </si>
  <si>
    <t>129-137</t>
  </si>
  <si>
    <t>278</t>
  </si>
  <si>
    <t>Pekka Kolppanen/Hannu Sihvo</t>
  </si>
  <si>
    <t>5-8</t>
  </si>
  <si>
    <t>122-128</t>
  </si>
  <si>
    <t>314</t>
  </si>
  <si>
    <t>Patrik Rissanen/Pertti Rissanen</t>
  </si>
  <si>
    <t>KuPTS/KuPTS</t>
  </si>
  <si>
    <t>8-3</t>
  </si>
  <si>
    <t>117-93</t>
  </si>
  <si>
    <t>595</t>
  </si>
  <si>
    <t>Aleksi Mustonen/Kimi Kivelä</t>
  </si>
  <si>
    <t>TIP-70/TIP-70</t>
  </si>
  <si>
    <t>4-8</t>
  </si>
  <si>
    <t>107-117</t>
  </si>
  <si>
    <t>3-2</t>
  </si>
  <si>
    <t>8-11</t>
  </si>
  <si>
    <t>5-11</t>
  </si>
  <si>
    <t>11-6</t>
  </si>
  <si>
    <t>0-3</t>
  </si>
  <si>
    <t>3-0</t>
  </si>
  <si>
    <t>Pooli C</t>
  </si>
  <si>
    <t>187</t>
  </si>
  <si>
    <t>Markus Perkkiö/Tommi Sidoroff</t>
  </si>
  <si>
    <t>OPT-86/OPT-86</t>
  </si>
  <si>
    <t>6-1</t>
  </si>
  <si>
    <t>72-54</t>
  </si>
  <si>
    <t>243</t>
  </si>
  <si>
    <t>Jannika Oksanen/Yumo Luo</t>
  </si>
  <si>
    <t>LPTS/TIP-70</t>
  </si>
  <si>
    <t>4-3</t>
  </si>
  <si>
    <t>70-49</t>
  </si>
  <si>
    <t>325</t>
  </si>
  <si>
    <t>Anders Lundström/Thomas Hallbäck</t>
  </si>
  <si>
    <t>MBF/MBF</t>
  </si>
  <si>
    <t>506</t>
  </si>
  <si>
    <t>Ahmad Rebin/Osman Paikar</t>
  </si>
  <si>
    <t>0</t>
  </si>
  <si>
    <t>0-6</t>
  </si>
  <si>
    <t>27-66</t>
  </si>
  <si>
    <t>11-4</t>
  </si>
  <si>
    <t>11-2</t>
  </si>
  <si>
    <t>Pooli D</t>
  </si>
  <si>
    <t>199</t>
  </si>
  <si>
    <t>Sebastien Mackay/Florent Debazac</t>
  </si>
  <si>
    <t>PT Espoo/PT Espoo</t>
  </si>
  <si>
    <t>8-4</t>
  </si>
  <si>
    <t>125-101</t>
  </si>
  <si>
    <t>276</t>
  </si>
  <si>
    <t>Annika Lundström/Pihla Eriksson</t>
  </si>
  <si>
    <t>101-120</t>
  </si>
  <si>
    <t>Kari Saarinen/Harri Sassi</t>
  </si>
  <si>
    <t>HUT/HUT</t>
  </si>
  <si>
    <t>9-3</t>
  </si>
  <si>
    <t>134-102</t>
  </si>
  <si>
    <t>469</t>
  </si>
  <si>
    <t>Tomi Penttilä/Stefan Långström</t>
  </si>
  <si>
    <t>KSF/KSF</t>
  </si>
  <si>
    <t>1-9</t>
  </si>
  <si>
    <t>71-108</t>
  </si>
  <si>
    <t>14-12</t>
  </si>
  <si>
    <t>11-5</t>
  </si>
  <si>
    <t>15-13</t>
  </si>
  <si>
    <t>1-11</t>
  </si>
  <si>
    <t>Pooli E</t>
  </si>
  <si>
    <t>220</t>
  </si>
  <si>
    <t>Sami Ruohonen/Janne Vuorinen</t>
  </si>
  <si>
    <t>104-130</t>
  </si>
  <si>
    <t>Iivari Hartikainen/Jouni Nousiainen</t>
  </si>
  <si>
    <t>7-3</t>
  </si>
  <si>
    <t>98-75</t>
  </si>
  <si>
    <t>411</t>
  </si>
  <si>
    <t>Toni Pitkänen/Anton Mäkinen</t>
  </si>
  <si>
    <t>2-9</t>
  </si>
  <si>
    <t>73-112</t>
  </si>
  <si>
    <t>443</t>
  </si>
  <si>
    <t>Roger Söderberg/Patrik Palmgren</t>
  </si>
  <si>
    <t>BF-78/BF-78</t>
  </si>
  <si>
    <t>128-86</t>
  </si>
  <si>
    <t>3-11</t>
  </si>
  <si>
    <t>Pooli F</t>
  </si>
  <si>
    <t>225</t>
  </si>
  <si>
    <t>Leo Kivelä/Julius Muinonen</t>
  </si>
  <si>
    <t>7-5</t>
  </si>
  <si>
    <t>119-111</t>
  </si>
  <si>
    <t>303</t>
  </si>
  <si>
    <t>Riku Anttila/Simo Kuutti</t>
  </si>
  <si>
    <t>119-108</t>
  </si>
  <si>
    <t>350</t>
  </si>
  <si>
    <t>Sami Pyykkö/Akeem Adewole</t>
  </si>
  <si>
    <t>6-4</t>
  </si>
  <si>
    <t>95-85</t>
  </si>
  <si>
    <t>434</t>
  </si>
  <si>
    <t>Rolands Jansons/Matias Ojala</t>
  </si>
  <si>
    <t>MBF/TuPy</t>
  </si>
  <si>
    <t>77-106</t>
  </si>
  <si>
    <t>Pooli G</t>
  </si>
  <si>
    <t>230</t>
  </si>
  <si>
    <t>Tero Tamminen/Jarno Lehtonen</t>
  </si>
  <si>
    <t>PT Espoo/HUT</t>
  </si>
  <si>
    <t>9-4</t>
  </si>
  <si>
    <t>140-115</t>
  </si>
  <si>
    <t>254</t>
  </si>
  <si>
    <t>Teemu Oinas/Kristian Palomaa</t>
  </si>
  <si>
    <t>123-116</t>
  </si>
  <si>
    <t>372</t>
  </si>
  <si>
    <t>Arttu Pihkala/Veeti Valasti</t>
  </si>
  <si>
    <t>139-131</t>
  </si>
  <si>
    <t>428</t>
  </si>
  <si>
    <t>Petter Punnonen/Marko Kareinen</t>
  </si>
  <si>
    <t>JPT/JPT</t>
  </si>
  <si>
    <t>83-123</t>
  </si>
  <si>
    <t>11-0</t>
  </si>
  <si>
    <t>Pooli H</t>
  </si>
  <si>
    <t>238</t>
  </si>
  <si>
    <t>Miko Haarala/Olli-Ville Halonen</t>
  </si>
  <si>
    <t>5-9</t>
  </si>
  <si>
    <t>127-134</t>
  </si>
  <si>
    <t>264</t>
  </si>
  <si>
    <t>Xisheng Cong/Jussi Rahikainen</t>
  </si>
  <si>
    <t>6-7</t>
  </si>
  <si>
    <t>113-121</t>
  </si>
  <si>
    <t>323</t>
  </si>
  <si>
    <t>Sami Hattunen/Sami Järvinen</t>
  </si>
  <si>
    <t>MPS/MPS</t>
  </si>
  <si>
    <t>124-117</t>
  </si>
  <si>
    <t>419</t>
  </si>
  <si>
    <t>Matti Lappalainen/Tatu Pitkänen</t>
  </si>
  <si>
    <t>HP/Wega</t>
  </si>
  <si>
    <t>130-122</t>
  </si>
  <si>
    <t>2200 NP JATKOKAAVIO</t>
  </si>
  <si>
    <t xml:space="preserve">Klo </t>
  </si>
  <si>
    <t>Nimi</t>
  </si>
  <si>
    <t>A1</t>
  </si>
  <si>
    <t>C2</t>
  </si>
  <si>
    <t>9,-8,8,-8,9</t>
  </si>
  <si>
    <t>B2</t>
  </si>
  <si>
    <t>9,-7.6,2</t>
  </si>
  <si>
    <t>H1</t>
  </si>
  <si>
    <t>7,-9,2,5</t>
  </si>
  <si>
    <t>5</t>
  </si>
  <si>
    <t>F1</t>
  </si>
  <si>
    <t>7,-5,-6,5,9</t>
  </si>
  <si>
    <t>6</t>
  </si>
  <si>
    <t>G2</t>
  </si>
  <si>
    <t>-6,-7,2,9,11</t>
  </si>
  <si>
    <t>7</t>
  </si>
  <si>
    <t>E2</t>
  </si>
  <si>
    <t>4,7,9</t>
  </si>
  <si>
    <t>8</t>
  </si>
  <si>
    <t>D1</t>
  </si>
  <si>
    <t>wo</t>
  </si>
  <si>
    <t>9,9,-8,7</t>
  </si>
  <si>
    <t>9</t>
  </si>
  <si>
    <t>C1</t>
  </si>
  <si>
    <t>10</t>
  </si>
  <si>
    <t>A2</t>
  </si>
  <si>
    <t>5,7,10</t>
  </si>
  <si>
    <t>11</t>
  </si>
  <si>
    <t>D2</t>
  </si>
  <si>
    <t>10,-7,6,6</t>
  </si>
  <si>
    <t>12</t>
  </si>
  <si>
    <t>E1</t>
  </si>
  <si>
    <t>2,2,8</t>
  </si>
  <si>
    <t>13</t>
  </si>
  <si>
    <t>G1</t>
  </si>
  <si>
    <t>9,8,10</t>
  </si>
  <si>
    <t>14</t>
  </si>
  <si>
    <t>F2</t>
  </si>
  <si>
    <t>7,-7,9,8</t>
  </si>
  <si>
    <t>15</t>
  </si>
  <si>
    <t>H2</t>
  </si>
  <si>
    <t>-4,7,9,6</t>
  </si>
  <si>
    <t>16</t>
  </si>
  <si>
    <t>B1</t>
  </si>
  <si>
    <t>6,9,6</t>
  </si>
  <si>
    <t>M2200</t>
  </si>
  <si>
    <t>Klo 11.00 ja 13:00</t>
  </si>
  <si>
    <t>2217</t>
  </si>
  <si>
    <t>Jani Kokkonen</t>
  </si>
  <si>
    <t>Wega</t>
  </si>
  <si>
    <t>6-0</t>
  </si>
  <si>
    <t>67-44</t>
  </si>
  <si>
    <t>2050</t>
  </si>
  <si>
    <t>Sami Hattunen</t>
  </si>
  <si>
    <t>MPS</t>
  </si>
  <si>
    <t>3-3</t>
  </si>
  <si>
    <t>54-49</t>
  </si>
  <si>
    <t>1941</t>
  </si>
  <si>
    <t>Sami Pyykkö</t>
  </si>
  <si>
    <t>PT Espoo</t>
  </si>
  <si>
    <t>38-66</t>
  </si>
  <si>
    <t>2186</t>
  </si>
  <si>
    <t>Aleksi Mustonen</t>
  </si>
  <si>
    <t>TIP-70</t>
  </si>
  <si>
    <t>6-2</t>
  </si>
  <si>
    <t>87-79</t>
  </si>
  <si>
    <t>2053</t>
  </si>
  <si>
    <t>Arttu Pihkala</t>
  </si>
  <si>
    <t>4-6</t>
  </si>
  <si>
    <t>88-93</t>
  </si>
  <si>
    <t>2038</t>
  </si>
  <si>
    <t>Iivari Hartikainen</t>
  </si>
  <si>
    <t>KuPTS</t>
  </si>
  <si>
    <t>3-5</t>
  </si>
  <si>
    <t>78-81</t>
  </si>
  <si>
    <t>18-16</t>
  </si>
  <si>
    <t>2167</t>
  </si>
  <si>
    <t>Antti Jokinen</t>
  </si>
  <si>
    <t>PT 75</t>
  </si>
  <si>
    <t>9-1</t>
  </si>
  <si>
    <t>108-68</t>
  </si>
  <si>
    <t>2044</t>
  </si>
  <si>
    <t>Akeem Adewole</t>
  </si>
  <si>
    <t>116-124</t>
  </si>
  <si>
    <t>1949</t>
  </si>
  <si>
    <t>Marko Kareinen</t>
  </si>
  <si>
    <t>JPT</t>
  </si>
  <si>
    <t>4-9</t>
  </si>
  <si>
    <t>116-132</t>
  </si>
  <si>
    <t>1883</t>
  </si>
  <si>
    <t>Osman Paikar</t>
  </si>
  <si>
    <t>99-115</t>
  </si>
  <si>
    <t>2148</t>
  </si>
  <si>
    <t>Matti Kurvinen</t>
  </si>
  <si>
    <t>MBF</t>
  </si>
  <si>
    <t>4-4</t>
  </si>
  <si>
    <t>79-73</t>
  </si>
  <si>
    <t>2041</t>
  </si>
  <si>
    <t>Jarno Lehtonen</t>
  </si>
  <si>
    <t>HUT</t>
  </si>
  <si>
    <t>5-4</t>
  </si>
  <si>
    <t>89-83</t>
  </si>
  <si>
    <t>2018</t>
  </si>
  <si>
    <t>Jannika Oksanen</t>
  </si>
  <si>
    <t>LPTS</t>
  </si>
  <si>
    <t>4-5</t>
  </si>
  <si>
    <t>85-97</t>
  </si>
  <si>
    <t>1884</t>
  </si>
  <si>
    <t>Svetlana Kirichenko</t>
  </si>
  <si>
    <t>2144</t>
  </si>
  <si>
    <t>Aleksi Hyttinen</t>
  </si>
  <si>
    <t>104-65</t>
  </si>
  <si>
    <t>2045</t>
  </si>
  <si>
    <t>Hannu Sihvo</t>
  </si>
  <si>
    <t>7-4</t>
  </si>
  <si>
    <t>104-83</t>
  </si>
  <si>
    <t>1968</t>
  </si>
  <si>
    <t>Veli-Matti Korpela</t>
  </si>
  <si>
    <t>JysRy</t>
  </si>
  <si>
    <t>67-104</t>
  </si>
  <si>
    <t>1923</t>
  </si>
  <si>
    <t>Rolands Jansons</t>
  </si>
  <si>
    <t>4-7</t>
  </si>
  <si>
    <t>88-111</t>
  </si>
  <si>
    <t>2143</t>
  </si>
  <si>
    <t>Patrik Rissanen</t>
  </si>
  <si>
    <t>128-95</t>
  </si>
  <si>
    <t>2083</t>
  </si>
  <si>
    <t>Leo Kivelä</t>
  </si>
  <si>
    <t>118-97</t>
  </si>
  <si>
    <t>1962</t>
  </si>
  <si>
    <t>Toni Pitkänen</t>
  </si>
  <si>
    <t>3-6</t>
  </si>
  <si>
    <t>72-94</t>
  </si>
  <si>
    <t>1918</t>
  </si>
  <si>
    <t>Ahmad Rebin</t>
  </si>
  <si>
    <t>75-107</t>
  </si>
  <si>
    <t>11-1</t>
  </si>
  <si>
    <t>13-15</t>
  </si>
  <si>
    <t>2133</t>
  </si>
  <si>
    <t>Annika Lundström</t>
  </si>
  <si>
    <t>83-56</t>
  </si>
  <si>
    <t>2070</t>
  </si>
  <si>
    <t>Julius Muinonen</t>
  </si>
  <si>
    <t>66-82</t>
  </si>
  <si>
    <t>1961</t>
  </si>
  <si>
    <t>Sami Järvinen</t>
  </si>
  <si>
    <t>85-96</t>
  </si>
  <si>
    <t>1925</t>
  </si>
  <si>
    <t>Tapio Syrjänen</t>
  </si>
  <si>
    <t>Markus Perkkiö</t>
  </si>
  <si>
    <t>OPT-86</t>
  </si>
  <si>
    <t>9-2</t>
  </si>
  <si>
    <t>112-84</t>
  </si>
  <si>
    <t>2063</t>
  </si>
  <si>
    <t>Tomi Lehtonen</t>
  </si>
  <si>
    <t>5-6</t>
  </si>
  <si>
    <t>115-112</t>
  </si>
  <si>
    <t>1992</t>
  </si>
  <si>
    <t>Anders Lundström</t>
  </si>
  <si>
    <t>117-118</t>
  </si>
  <si>
    <t>1808</t>
  </si>
  <si>
    <t>Jukka Luttunen</t>
  </si>
  <si>
    <t>NuSe</t>
  </si>
  <si>
    <t>81-111</t>
  </si>
  <si>
    <t>18-20</t>
  </si>
  <si>
    <t>Pooli I</t>
  </si>
  <si>
    <t>2121</t>
  </si>
  <si>
    <t>Yumo Luo</t>
  </si>
  <si>
    <t>107-115</t>
  </si>
  <si>
    <t>Janne Jokinen</t>
  </si>
  <si>
    <t>128-97</t>
  </si>
  <si>
    <t>Pihla Eriksson</t>
  </si>
  <si>
    <t>95-102</t>
  </si>
  <si>
    <t>1902</t>
  </si>
  <si>
    <t>Teppo Ahti</t>
  </si>
  <si>
    <t>KoKa</t>
  </si>
  <si>
    <t>110-126</t>
  </si>
  <si>
    <t>Pooli J</t>
  </si>
  <si>
    <t>2118</t>
  </si>
  <si>
    <t>Sebastien Mackay</t>
  </si>
  <si>
    <t>103-93</t>
  </si>
  <si>
    <t>2043</t>
  </si>
  <si>
    <t>Kristian Palomaa</t>
  </si>
  <si>
    <t>119-101</t>
  </si>
  <si>
    <t>Matias Ojala</t>
  </si>
  <si>
    <t>TuPy</t>
  </si>
  <si>
    <t>125-100</t>
  </si>
  <si>
    <t>1691</t>
  </si>
  <si>
    <t>Kimi Kivelä</t>
  </si>
  <si>
    <t>0-9</t>
  </si>
  <si>
    <t>46-99</t>
  </si>
  <si>
    <t>Pooli K</t>
  </si>
  <si>
    <t>2117</t>
  </si>
  <si>
    <t>Tero Tamminen</t>
  </si>
  <si>
    <t>97-103</t>
  </si>
  <si>
    <t>Teemu Oinas</t>
  </si>
  <si>
    <t>107-64</t>
  </si>
  <si>
    <t>2004</t>
  </si>
  <si>
    <t>Riku Anttila</t>
  </si>
  <si>
    <t>102-90</t>
  </si>
  <si>
    <t>1790</t>
  </si>
  <si>
    <t>Miro Seitz</t>
  </si>
  <si>
    <t>59-108</t>
  </si>
  <si>
    <t>Pooli L</t>
  </si>
  <si>
    <t>2112</t>
  </si>
  <si>
    <t>Matti Lappalainen</t>
  </si>
  <si>
    <t>HP</t>
  </si>
  <si>
    <t>109-84</t>
  </si>
  <si>
    <t>2073</t>
  </si>
  <si>
    <t>Anna Kirichenko</t>
  </si>
  <si>
    <t>120-90</t>
  </si>
  <si>
    <t>1965</t>
  </si>
  <si>
    <t>Patrik Palmgren</t>
  </si>
  <si>
    <t>BF-78</t>
  </si>
  <si>
    <t>2-7</t>
  </si>
  <si>
    <t>71-92</t>
  </si>
  <si>
    <t>1840</t>
  </si>
  <si>
    <t>Tatu Pitkänen</t>
  </si>
  <si>
    <t>2-8</t>
  </si>
  <si>
    <t>75-109</t>
  </si>
  <si>
    <t>2-1</t>
  </si>
  <si>
    <t>Pooli M</t>
  </si>
  <si>
    <t>2098</t>
  </si>
  <si>
    <t>Tommi Sidoroff</t>
  </si>
  <si>
    <t>66-43</t>
  </si>
  <si>
    <t>2066</t>
  </si>
  <si>
    <t>Sami Ruohonen</t>
  </si>
  <si>
    <t>45-67</t>
  </si>
  <si>
    <t>1957</t>
  </si>
  <si>
    <t>Petter Punnonen</t>
  </si>
  <si>
    <t>55-56</t>
  </si>
  <si>
    <t>1695</t>
  </si>
  <si>
    <t>Joonatan Khosravi</t>
  </si>
  <si>
    <t>Pooli N</t>
  </si>
  <si>
    <t>2094</t>
  </si>
  <si>
    <t>Janne Vuorinen</t>
  </si>
  <si>
    <t>116-127</t>
  </si>
  <si>
    <t>Thomas Lundström</t>
  </si>
  <si>
    <t>109-82</t>
  </si>
  <si>
    <t>1940</t>
  </si>
  <si>
    <t>Kari Saarinen</t>
  </si>
  <si>
    <t>1877</t>
  </si>
  <si>
    <t>Alexey Kirichenko</t>
  </si>
  <si>
    <t>95-106</t>
  </si>
  <si>
    <t>Pooli O</t>
  </si>
  <si>
    <t>Harri Sassi</t>
  </si>
  <si>
    <t>9-6</t>
  </si>
  <si>
    <t>147-145</t>
  </si>
  <si>
    <t>Miko Haarala</t>
  </si>
  <si>
    <t>8-5</t>
  </si>
  <si>
    <t>131-109</t>
  </si>
  <si>
    <t>2020</t>
  </si>
  <si>
    <t>Pekka Kolppanen</t>
  </si>
  <si>
    <t>7-6</t>
  </si>
  <si>
    <t>123-127</t>
  </si>
  <si>
    <t>1904</t>
  </si>
  <si>
    <t>Veeti Valasti</t>
  </si>
  <si>
    <t>103-123</t>
  </si>
  <si>
    <t>Pooli P</t>
  </si>
  <si>
    <t>2091</t>
  </si>
  <si>
    <t>Vladimir Tikhomirov</t>
  </si>
  <si>
    <t>5-3</t>
  </si>
  <si>
    <t>80-64</t>
  </si>
  <si>
    <t>2048</t>
  </si>
  <si>
    <t>Tomi Penttilä</t>
  </si>
  <si>
    <t>KSF</t>
  </si>
  <si>
    <t>34-66</t>
  </si>
  <si>
    <t>1988</t>
  </si>
  <si>
    <t>Jouni Nousiainen</t>
  </si>
  <si>
    <t>82-66</t>
  </si>
  <si>
    <t>1841</t>
  </si>
  <si>
    <t>Markku Kosonen</t>
  </si>
  <si>
    <t>Pooli Q</t>
  </si>
  <si>
    <t>Florent Debazac</t>
  </si>
  <si>
    <t>76-44</t>
  </si>
  <si>
    <t>2039</t>
  </si>
  <si>
    <t>Simo Kuutti</t>
  </si>
  <si>
    <t>61-75</t>
  </si>
  <si>
    <t>2013</t>
  </si>
  <si>
    <t>Thomas Hallbäck</t>
  </si>
  <si>
    <t>1817</t>
  </si>
  <si>
    <t>Stefan Långström</t>
  </si>
  <si>
    <t>2-6</t>
  </si>
  <si>
    <t>71-89</t>
  </si>
  <si>
    <t>Pooli R</t>
  </si>
  <si>
    <t>Olli-Ville Halonen</t>
  </si>
  <si>
    <t>7-8</t>
  </si>
  <si>
    <t>125-145</t>
  </si>
  <si>
    <t>2084</t>
  </si>
  <si>
    <t>Xisheng Cong</t>
  </si>
  <si>
    <t>121-94</t>
  </si>
  <si>
    <t>1955</t>
  </si>
  <si>
    <t>Anton Mäkinen</t>
  </si>
  <si>
    <t>6-6</t>
  </si>
  <si>
    <t>114-116</t>
  </si>
  <si>
    <t>1906</t>
  </si>
  <si>
    <t>Roger Söderberg</t>
  </si>
  <si>
    <t>3-8</t>
  </si>
  <si>
    <t>96-101</t>
  </si>
  <si>
    <t>M2200 JATKOKAAVIO</t>
  </si>
  <si>
    <t>4,-7,4,8</t>
  </si>
  <si>
    <t>-9,10,9,-8,5</t>
  </si>
  <si>
    <t>P1</t>
  </si>
  <si>
    <t>7,8,3</t>
  </si>
  <si>
    <t>L1</t>
  </si>
  <si>
    <t>K2</t>
  </si>
  <si>
    <t>8,8,6</t>
  </si>
  <si>
    <t>M2</t>
  </si>
  <si>
    <t>7,8,11</t>
  </si>
  <si>
    <t>5,7,6</t>
  </si>
  <si>
    <t>3,9,7</t>
  </si>
  <si>
    <t>17</t>
  </si>
  <si>
    <t>-4,5,-8,9,5</t>
  </si>
  <si>
    <t>18</t>
  </si>
  <si>
    <t>19</t>
  </si>
  <si>
    <t>9,-8,6,9</t>
  </si>
  <si>
    <t>20</t>
  </si>
  <si>
    <t>R1</t>
  </si>
  <si>
    <t>21</t>
  </si>
  <si>
    <t>O2</t>
  </si>
  <si>
    <t>-6,10,6,8</t>
  </si>
  <si>
    <t>22</t>
  </si>
  <si>
    <t>I2</t>
  </si>
  <si>
    <t>3,7,5</t>
  </si>
  <si>
    <t>23</t>
  </si>
  <si>
    <t>24</t>
  </si>
  <si>
    <t>J1</t>
  </si>
  <si>
    <t>-8,-9,7,7,10</t>
  </si>
  <si>
    <t>25</t>
  </si>
  <si>
    <t>N1</t>
  </si>
  <si>
    <t>26</t>
  </si>
  <si>
    <t>27</t>
  </si>
  <si>
    <t>9,9,-5,-7,13</t>
  </si>
  <si>
    <t>28</t>
  </si>
  <si>
    <t>29</t>
  </si>
  <si>
    <t>Q2</t>
  </si>
  <si>
    <t>9,10,-10,8</t>
  </si>
  <si>
    <t>30</t>
  </si>
  <si>
    <t>31</t>
  </si>
  <si>
    <t>1,8,7</t>
  </si>
  <si>
    <t>32</t>
  </si>
  <si>
    <t>7,4,-9,11</t>
  </si>
  <si>
    <t>33</t>
  </si>
  <si>
    <t>34</t>
  </si>
  <si>
    <t>35</t>
  </si>
  <si>
    <t>-9,8,8,7</t>
  </si>
  <si>
    <t>36</t>
  </si>
  <si>
    <t>37</t>
  </si>
  <si>
    <t>P2</t>
  </si>
  <si>
    <t>7,8,10</t>
  </si>
  <si>
    <t>38</t>
  </si>
  <si>
    <t>39</t>
  </si>
  <si>
    <t>-5,7,10,-4,9</t>
  </si>
  <si>
    <t>40</t>
  </si>
  <si>
    <t>M1</t>
  </si>
  <si>
    <t>-6,10,-10,5,7</t>
  </si>
  <si>
    <t>41</t>
  </si>
  <si>
    <t>I1</t>
  </si>
  <si>
    <t>42</t>
  </si>
  <si>
    <t>43</t>
  </si>
  <si>
    <t>N2</t>
  </si>
  <si>
    <t>-9,8,6,6</t>
  </si>
  <si>
    <t>44</t>
  </si>
  <si>
    <t>L2</t>
  </si>
  <si>
    <t>9,4,9</t>
  </si>
  <si>
    <t>45</t>
  </si>
  <si>
    <t>Q1</t>
  </si>
  <si>
    <t>11,10,7</t>
  </si>
  <si>
    <t>46</t>
  </si>
  <si>
    <t>47</t>
  </si>
  <si>
    <t>-8,-10,8,5,5</t>
  </si>
  <si>
    <t>48</t>
  </si>
  <si>
    <t>49</t>
  </si>
  <si>
    <t>-9,6,9,7</t>
  </si>
  <si>
    <t>50</t>
  </si>
  <si>
    <t>51</t>
  </si>
  <si>
    <t>6,7,4</t>
  </si>
  <si>
    <t>52</t>
  </si>
  <si>
    <t>R2</t>
  </si>
  <si>
    <t>53</t>
  </si>
  <si>
    <t>7,9,-9,7</t>
  </si>
  <si>
    <t>54</t>
  </si>
  <si>
    <t>11,-9,6,8</t>
  </si>
  <si>
    <t>55</t>
  </si>
  <si>
    <t>-8,8,6,9</t>
  </si>
  <si>
    <t>56</t>
  </si>
  <si>
    <t>K1</t>
  </si>
  <si>
    <t>-7,10,6,-9,9</t>
  </si>
  <si>
    <t>57</t>
  </si>
  <si>
    <t>O1</t>
  </si>
  <si>
    <t>58</t>
  </si>
  <si>
    <t>59</t>
  </si>
  <si>
    <t>60</t>
  </si>
  <si>
    <t>61</t>
  </si>
  <si>
    <t>J2</t>
  </si>
  <si>
    <t>9,-11,5,8</t>
  </si>
  <si>
    <t>62</t>
  </si>
  <si>
    <t>63</t>
  </si>
  <si>
    <t>6,1,6</t>
  </si>
  <si>
    <t>64</t>
  </si>
  <si>
    <t>TIP-70 1</t>
  </si>
  <si>
    <t>PT Espoo 3</t>
  </si>
  <si>
    <t>5-0</t>
  </si>
  <si>
    <t>KuPTS 2</t>
  </si>
  <si>
    <t>TuKa</t>
  </si>
  <si>
    <t>5-1</t>
  </si>
  <si>
    <t>KoKa 1</t>
  </si>
  <si>
    <t>PT Espoo 2</t>
  </si>
  <si>
    <t>PT 75 2</t>
  </si>
  <si>
    <t>5-2</t>
  </si>
  <si>
    <t>Wega 1</t>
  </si>
  <si>
    <t>PT 75 1</t>
  </si>
  <si>
    <t>KoKa 2</t>
  </si>
  <si>
    <t>Wega 3</t>
  </si>
  <si>
    <t>TIP-70 2</t>
  </si>
  <si>
    <t>PT Espoo 1</t>
  </si>
  <si>
    <t>KuPTS 1</t>
  </si>
  <si>
    <t>TIP-70 3</t>
  </si>
  <si>
    <t>Wega 2</t>
  </si>
  <si>
    <t>KILPAILU</t>
  </si>
  <si>
    <t>Joukkue SM</t>
  </si>
  <si>
    <t>Suomen Pöytätennisliitto - SPTL</t>
  </si>
  <si>
    <t>JÄRJESTÄJÄ</t>
  </si>
  <si>
    <t>JOUKKUEOTTELUN PÖYTÄKIRJA</t>
  </si>
  <si>
    <t>LUOKKA</t>
  </si>
  <si>
    <t>Päivämäärä</t>
  </si>
  <si>
    <t>Klo</t>
  </si>
  <si>
    <t>Täytä joukkuenimi ja pelaajanimet kokonaan</t>
  </si>
  <si>
    <t>Koti</t>
  </si>
  <si>
    <t>KuPTS2</t>
  </si>
  <si>
    <t>Vieras</t>
  </si>
  <si>
    <t>A</t>
  </si>
  <si>
    <t>Pertti Rissanen</t>
  </si>
  <si>
    <t>X</t>
  </si>
  <si>
    <t>Kari Lehtonen</t>
  </si>
  <si>
    <t>B</t>
  </si>
  <si>
    <t>Y</t>
  </si>
  <si>
    <t>C</t>
  </si>
  <si>
    <t>Z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</si>
  <si>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</si>
  <si>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</si>
  <si>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</si>
  <si>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</si>
  <si>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</si>
  <si>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</si>
  <si>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</si>
  <si>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</si>
  <si>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</si>
  <si>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</si>
  <si>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</si>
  <si>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</si>
  <si>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</si>
  <si>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</si>
  <si>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</si>
  <si>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</si>
  <si>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</si>
  <si>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</si>
  <si>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</si>
  <si>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</si>
  <si>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</si>
  <si>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</si>
  <si>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Voittaja</t>
  </si>
  <si>
    <t>Jussi Rahikainen</t>
  </si>
  <si>
    <t>Håkan Nyberg</t>
  </si>
  <si>
    <t>KuPTS1</t>
  </si>
  <si>
    <t>Tip-70 3</t>
  </si>
  <si>
    <t>Paikar Osman Ahmed</t>
  </si>
  <si>
    <t>Tip-70 1</t>
  </si>
  <si>
    <t>Samuli Soine</t>
  </si>
  <si>
    <t>Mika Räsänen</t>
  </si>
  <si>
    <t>Esa Miettinen</t>
  </si>
  <si>
    <t>Jani Jormanainen</t>
  </si>
  <si>
    <t>Jouko Nuolioja</t>
  </si>
  <si>
    <t>Huy Chau</t>
  </si>
  <si>
    <t>Toni Soine</t>
  </si>
  <si>
    <t>Jouko Manni</t>
  </si>
  <si>
    <t>Roope Kantola</t>
  </si>
  <si>
    <t>Markus Myllärinen</t>
  </si>
  <si>
    <t>KoKa1</t>
  </si>
  <si>
    <t>Veikka Flemming</t>
  </si>
  <si>
    <t>Alex Naumi</t>
  </si>
  <si>
    <t>Riku Autio</t>
  </si>
  <si>
    <t>Manu Karjalainen</t>
  </si>
  <si>
    <t>Mika Tuomola</t>
  </si>
  <si>
    <t>Pasi Valasti</t>
  </si>
  <si>
    <t>Otto Tennilä</t>
  </si>
  <si>
    <t>Tip-70 2</t>
  </si>
  <si>
    <t>Jussi Mäkelä</t>
  </si>
  <si>
    <t>Lauri Laane</t>
  </si>
  <si>
    <t>Lari Ikonen</t>
  </si>
  <si>
    <t>Tom Lundström</t>
  </si>
  <si>
    <t>Ari-Matti Koskinen</t>
  </si>
  <si>
    <t>Pauli Hietikko</t>
  </si>
  <si>
    <t>KOKA 1</t>
  </si>
  <si>
    <t>Timo Tamminen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</si>
</sst>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\ yyyy"/>
    <numFmt numFmtId="165" formatCode="0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double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 indent="2"/>
      <protection locked="0"/>
    </xf>
    <xf numFmtId="2" fontId="3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>
      <alignment horizontal="center"/>
    </xf>
    <xf numFmtId="0" fontId="5" fillId="0" borderId="27" xfId="0" applyNumberFormat="1" applyFont="1" applyBorder="1" applyAlignment="1" applyProtection="1">
      <alignment/>
      <protection/>
    </xf>
    <xf numFmtId="165" fontId="5" fillId="33" borderId="28" xfId="0" applyNumberFormat="1" applyFont="1" applyFill="1" applyBorder="1" applyAlignment="1" applyProtection="1">
      <alignment horizontal="center"/>
      <protection locked="0"/>
    </xf>
    <xf numFmtId="165" fontId="5" fillId="33" borderId="28" xfId="0" applyNumberFormat="1" applyFont="1" applyFill="1" applyBorder="1" applyAlignment="1" applyProtection="1" quotePrefix="1">
      <alignment horizontal="center"/>
      <protection locked="0"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NumberFormat="1" applyFont="1" applyBorder="1" applyAlignment="1">
      <alignment horizontal="center"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10" fillId="0" borderId="33" xfId="0" applyFont="1" applyBorder="1" applyAlignment="1">
      <alignment horizontal="center"/>
    </xf>
    <xf numFmtId="0" fontId="5" fillId="0" borderId="34" xfId="0" applyNumberFormat="1" applyFont="1" applyBorder="1" applyAlignment="1" applyProtection="1">
      <alignment/>
      <protection/>
    </xf>
    <xf numFmtId="165" fontId="5" fillId="33" borderId="22" xfId="0" applyNumberFormat="1" applyFont="1" applyFill="1" applyBorder="1" applyAlignment="1" applyProtection="1">
      <alignment horizontal="center"/>
      <protection locked="0"/>
    </xf>
    <xf numFmtId="165" fontId="5" fillId="33" borderId="23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10" fillId="0" borderId="39" xfId="0" applyFont="1" applyBorder="1" applyAlignment="1">
      <alignment horizontal="center"/>
    </xf>
    <xf numFmtId="0" fontId="5" fillId="0" borderId="40" xfId="0" applyNumberFormat="1" applyFont="1" applyBorder="1" applyAlignment="1" applyProtection="1">
      <alignment/>
      <protection/>
    </xf>
    <xf numFmtId="165" fontId="5" fillId="33" borderId="41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0" fillId="0" borderId="45" xfId="0" applyFont="1" applyBorder="1" applyAlignment="1">
      <alignment horizontal="center"/>
    </xf>
    <xf numFmtId="0" fontId="5" fillId="0" borderId="46" xfId="0" applyNumberFormat="1" applyFont="1" applyBorder="1" applyAlignment="1" applyProtection="1">
      <alignment/>
      <protection/>
    </xf>
    <xf numFmtId="165" fontId="5" fillId="33" borderId="47" xfId="0" applyNumberFormat="1" applyFont="1" applyFill="1" applyBorder="1" applyAlignment="1" applyProtection="1">
      <alignment horizontal="center"/>
      <protection locked="0"/>
    </xf>
    <xf numFmtId="165" fontId="5" fillId="33" borderId="48" xfId="0" applyNumberFormat="1" applyFont="1" applyFill="1" applyBorder="1" applyAlignment="1" applyProtection="1">
      <alignment horizontal="center"/>
      <protection locked="0"/>
    </xf>
    <xf numFmtId="0" fontId="10" fillId="0" borderId="49" xfId="0" applyFont="1" applyBorder="1" applyAlignment="1">
      <alignment horizontal="center"/>
    </xf>
    <xf numFmtId="0" fontId="5" fillId="0" borderId="50" xfId="0" applyNumberFormat="1" applyFont="1" applyBorder="1" applyAlignment="1" applyProtection="1">
      <alignment/>
      <protection/>
    </xf>
    <xf numFmtId="165" fontId="5" fillId="33" borderId="51" xfId="0" applyNumberFormat="1" applyFont="1" applyFill="1" applyBorder="1" applyAlignment="1" applyProtection="1">
      <alignment horizontal="center"/>
      <protection locked="0"/>
    </xf>
    <xf numFmtId="165" fontId="5" fillId="33" borderId="52" xfId="0" applyNumberFormat="1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/>
    </xf>
    <xf numFmtId="0" fontId="5" fillId="0" borderId="54" xfId="0" applyNumberFormat="1" applyFont="1" applyBorder="1" applyAlignment="1">
      <alignment horizontal="center"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56" xfId="0" applyFont="1" applyFill="1" applyBorder="1" applyAlignment="1" applyProtection="1">
      <alignment horizontal="center"/>
      <protection/>
    </xf>
    <xf numFmtId="0" fontId="10" fillId="0" borderId="57" xfId="0" applyFont="1" applyBorder="1" applyAlignment="1">
      <alignment horizontal="center"/>
    </xf>
    <xf numFmtId="0" fontId="5" fillId="0" borderId="58" xfId="0" applyNumberFormat="1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165" fontId="5" fillId="33" borderId="60" xfId="0" applyNumberFormat="1" applyFont="1" applyFill="1" applyBorder="1" applyAlignment="1" applyProtection="1">
      <alignment horizontal="center"/>
      <protection locked="0"/>
    </xf>
    <xf numFmtId="165" fontId="5" fillId="33" borderId="60" xfId="0" applyNumberFormat="1" applyFont="1" applyFill="1" applyBorder="1" applyAlignment="1" applyProtection="1" quotePrefix="1">
      <alignment horizontal="center"/>
      <protection locked="0"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NumberFormat="1" applyFont="1" applyBorder="1" applyAlignment="1">
      <alignment horizontal="center"/>
    </xf>
    <xf numFmtId="0" fontId="4" fillId="0" borderId="63" xfId="0" applyFont="1" applyFill="1" applyBorder="1" applyAlignment="1" applyProtection="1">
      <alignment horizontal="center"/>
      <protection/>
    </xf>
    <xf numFmtId="0" fontId="4" fillId="0" borderId="64" xfId="0" applyFont="1" applyFill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/>
      <protection/>
    </xf>
    <xf numFmtId="165" fontId="5" fillId="33" borderId="23" xfId="0" applyNumberFormat="1" applyFont="1" applyFill="1" applyBorder="1" applyAlignment="1" applyProtection="1" quotePrefix="1">
      <alignment horizontal="center"/>
      <protection locked="0"/>
    </xf>
    <xf numFmtId="0" fontId="5" fillId="0" borderId="52" xfId="0" applyFont="1" applyBorder="1" applyAlignment="1" applyProtection="1">
      <alignment/>
      <protection/>
    </xf>
    <xf numFmtId="165" fontId="5" fillId="33" borderId="51" xfId="0" applyNumberFormat="1" applyFont="1" applyFill="1" applyBorder="1" applyAlignment="1" applyProtection="1" quotePrefix="1">
      <alignment horizontal="center"/>
      <protection locked="0"/>
    </xf>
    <xf numFmtId="0" fontId="5" fillId="0" borderId="66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2" fillId="34" borderId="68" xfId="0" applyFont="1" applyFill="1" applyBorder="1" applyAlignment="1" applyProtection="1">
      <alignment horizontal="center"/>
      <protection/>
    </xf>
    <xf numFmtId="0" fontId="2" fillId="34" borderId="6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Fill="1" applyBorder="1" applyAlignment="1" applyProtection="1">
      <alignment/>
      <protection locked="0"/>
    </xf>
    <xf numFmtId="0" fontId="12" fillId="0" borderId="72" xfId="0" applyFont="1" applyFill="1" applyBorder="1" applyAlignment="1" applyProtection="1">
      <alignment horizontal="left" vertical="center" indent="2"/>
      <protection locked="0"/>
    </xf>
    <xf numFmtId="0" fontId="12" fillId="0" borderId="73" xfId="0" applyFont="1" applyFill="1" applyBorder="1" applyAlignment="1" applyProtection="1">
      <alignment horizontal="left" vertical="center" indent="2"/>
      <protection locked="0"/>
    </xf>
    <xf numFmtId="0" fontId="9" fillId="0" borderId="0" xfId="0" applyFont="1" applyBorder="1" applyAlignment="1">
      <alignment horizontal="left"/>
    </xf>
    <xf numFmtId="0" fontId="12" fillId="35" borderId="74" xfId="0" applyFont="1" applyFill="1" applyBorder="1" applyAlignment="1" applyProtection="1">
      <alignment horizontal="center" vertical="center"/>
      <protection/>
    </xf>
    <xf numFmtId="0" fontId="0" fillId="35" borderId="74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5" fillId="33" borderId="76" xfId="0" applyFont="1" applyFill="1" applyBorder="1" applyAlignment="1" applyProtection="1">
      <alignment horizontal="left" indent="2"/>
      <protection locked="0"/>
    </xf>
    <xf numFmtId="0" fontId="0" fillId="33" borderId="65" xfId="0" applyFill="1" applyBorder="1" applyAlignment="1" applyProtection="1">
      <alignment horizontal="left" indent="2"/>
      <protection locked="0"/>
    </xf>
    <xf numFmtId="49" fontId="5" fillId="33" borderId="76" xfId="0" applyNumberFormat="1" applyFont="1" applyFill="1" applyBorder="1" applyAlignment="1" applyProtection="1">
      <alignment horizontal="left" indent="2"/>
      <protection locked="0"/>
    </xf>
    <xf numFmtId="0" fontId="5" fillId="0" borderId="34" xfId="0" applyFont="1" applyBorder="1" applyAlignment="1" applyProtection="1">
      <alignment horizontal="left" indent="2"/>
      <protection locked="0"/>
    </xf>
    <xf numFmtId="0" fontId="5" fillId="0" borderId="77" xfId="0" applyFont="1" applyBorder="1" applyAlignment="1" applyProtection="1">
      <alignment horizontal="left" indent="2"/>
      <protection locked="0"/>
    </xf>
    <xf numFmtId="0" fontId="7" fillId="0" borderId="78" xfId="0" applyFont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4" fillId="0" borderId="79" xfId="0" applyFont="1" applyBorder="1" applyAlignment="1" applyProtection="1">
      <alignment horizontal="center"/>
      <protection/>
    </xf>
    <xf numFmtId="0" fontId="0" fillId="0" borderId="80" xfId="0" applyBorder="1" applyAlignment="1">
      <alignment horizontal="center"/>
    </xf>
    <xf numFmtId="0" fontId="3" fillId="0" borderId="81" xfId="0" applyFont="1" applyFill="1" applyBorder="1" applyAlignment="1" applyProtection="1">
      <alignment horizontal="left" indent="1"/>
      <protection/>
    </xf>
    <xf numFmtId="0" fontId="0" fillId="0" borderId="13" xfId="0" applyBorder="1" applyAlignment="1">
      <alignment horizontal="left" indent="1"/>
    </xf>
    <xf numFmtId="14" fontId="6" fillId="33" borderId="13" xfId="0" applyNumberFormat="1" applyFont="1" applyFill="1" applyBorder="1" applyAlignment="1" applyProtection="1">
      <alignment horizontal="left" indent="2"/>
      <protection locked="0"/>
    </xf>
    <xf numFmtId="0" fontId="7" fillId="0" borderId="13" xfId="0" applyFont="1" applyBorder="1" applyAlignment="1">
      <alignment horizontal="left" indent="2"/>
    </xf>
    <xf numFmtId="20" fontId="4" fillId="33" borderId="13" xfId="0" applyNumberFormat="1" applyFont="1" applyFill="1" applyBorder="1" applyAlignment="1">
      <alignment horizontal="left" indent="2"/>
    </xf>
    <xf numFmtId="0" fontId="5" fillId="33" borderId="13" xfId="0" applyFont="1" applyFill="1" applyBorder="1" applyAlignment="1">
      <alignment horizontal="left" indent="2"/>
    </xf>
    <xf numFmtId="0" fontId="5" fillId="33" borderId="82" xfId="0" applyFont="1" applyFill="1" applyBorder="1" applyAlignment="1">
      <alignment horizontal="left" indent="2"/>
    </xf>
    <xf numFmtId="0" fontId="4" fillId="33" borderId="83" xfId="0" applyFont="1" applyFill="1" applyBorder="1" applyAlignment="1" applyProtection="1">
      <alignment horizontal="left" vertical="center" indent="2"/>
      <protection locked="0"/>
    </xf>
    <xf numFmtId="0" fontId="5" fillId="33" borderId="52" xfId="0" applyFont="1" applyFill="1" applyBorder="1" applyAlignment="1" applyProtection="1">
      <alignment horizontal="left" vertical="center" indent="2"/>
      <protection locked="0"/>
    </xf>
    <xf numFmtId="0" fontId="4" fillId="33" borderId="84" xfId="0" applyFont="1" applyFill="1" applyBorder="1" applyAlignment="1" applyProtection="1">
      <alignment horizontal="left" vertical="center" indent="2"/>
      <protection locked="0"/>
    </xf>
    <xf numFmtId="0" fontId="5" fillId="0" borderId="85" xfId="0" applyFont="1" applyBorder="1" applyAlignment="1" applyProtection="1">
      <alignment horizontal="left" vertical="center" indent="2"/>
      <protection locked="0"/>
    </xf>
    <xf numFmtId="0" fontId="5" fillId="0" borderId="86" xfId="0" applyFont="1" applyBorder="1" applyAlignment="1" applyProtection="1">
      <alignment horizontal="left" vertical="center" indent="2"/>
      <protection locked="0"/>
    </xf>
    <xf numFmtId="0" fontId="5" fillId="33" borderId="87" xfId="0" applyFont="1" applyFill="1" applyBorder="1" applyAlignment="1" applyProtection="1">
      <alignment horizontal="left" indent="2"/>
      <protection locked="0"/>
    </xf>
    <xf numFmtId="0" fontId="0" fillId="33" borderId="59" xfId="0" applyFill="1" applyBorder="1" applyAlignment="1" applyProtection="1">
      <alignment horizontal="left" indent="2"/>
      <protection locked="0"/>
    </xf>
    <xf numFmtId="0" fontId="5" fillId="0" borderId="58" xfId="0" applyFont="1" applyBorder="1" applyAlignment="1" applyProtection="1">
      <alignment horizontal="left" indent="2"/>
      <protection locked="0"/>
    </xf>
    <xf numFmtId="0" fontId="5" fillId="0" borderId="88" xfId="0" applyFont="1" applyBorder="1" applyAlignment="1" applyProtection="1">
      <alignment horizontal="left" indent="2"/>
      <protection locked="0"/>
    </xf>
    <xf numFmtId="0" fontId="3" fillId="0" borderId="89" xfId="0" applyFont="1" applyFill="1" applyBorder="1" applyAlignment="1" applyProtection="1">
      <alignment horizontal="left" indent="1"/>
      <protection/>
    </xf>
    <xf numFmtId="0" fontId="0" fillId="0" borderId="90" xfId="0" applyBorder="1" applyAlignment="1">
      <alignment horizontal="left" indent="1"/>
    </xf>
    <xf numFmtId="0" fontId="4" fillId="33" borderId="91" xfId="0" applyFont="1" applyFill="1" applyBorder="1" applyAlignment="1" applyProtection="1">
      <alignment horizontal="left" indent="2"/>
      <protection locked="0"/>
    </xf>
    <xf numFmtId="0" fontId="5" fillId="0" borderId="90" xfId="0" applyFont="1" applyBorder="1" applyAlignment="1">
      <alignment horizontal="left" indent="2"/>
    </xf>
    <xf numFmtId="0" fontId="5" fillId="0" borderId="92" xfId="0" applyFont="1" applyBorder="1" applyAlignment="1">
      <alignment horizontal="left" indent="2"/>
    </xf>
    <xf numFmtId="0" fontId="3" fillId="0" borderId="93" xfId="0" applyFont="1" applyFill="1" applyBorder="1" applyAlignment="1" applyProtection="1">
      <alignment horizontal="left" indent="1"/>
      <protection/>
    </xf>
    <xf numFmtId="0" fontId="0" fillId="0" borderId="94" xfId="0" applyBorder="1" applyAlignment="1">
      <alignment horizontal="left" indent="1"/>
    </xf>
    <xf numFmtId="14" fontId="6" fillId="33" borderId="21" xfId="0" applyNumberFormat="1" applyFont="1" applyFill="1" applyBorder="1" applyAlignment="1" applyProtection="1">
      <alignment horizontal="left" indent="2"/>
      <protection/>
    </xf>
    <xf numFmtId="14" fontId="7" fillId="33" borderId="95" xfId="0" applyNumberFormat="1" applyFont="1" applyFill="1" applyBorder="1" applyAlignment="1">
      <alignment horizontal="left" indent="2"/>
    </xf>
    <xf numFmtId="0" fontId="7" fillId="0" borderId="95" xfId="0" applyFont="1" applyBorder="1" applyAlignment="1">
      <alignment horizontal="left" indent="2"/>
    </xf>
    <xf numFmtId="0" fontId="0" fillId="0" borderId="95" xfId="0" applyBorder="1" applyAlignment="1">
      <alignment horizontal="left" indent="2"/>
    </xf>
    <xf numFmtId="0" fontId="0" fillId="0" borderId="96" xfId="0" applyBorder="1" applyAlignment="1">
      <alignment horizontal="left" indent="2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4" fillId="33" borderId="21" xfId="0" applyFont="1" applyFill="1" applyBorder="1" applyAlignment="1">
      <alignment horizontal="left" indent="2"/>
    </xf>
    <xf numFmtId="0" fontId="4" fillId="33" borderId="95" xfId="0" applyFont="1" applyFill="1" applyBorder="1" applyAlignment="1">
      <alignment horizontal="left" indent="2"/>
    </xf>
    <xf numFmtId="0" fontId="4" fillId="33" borderId="96" xfId="0" applyFont="1" applyFill="1" applyBorder="1" applyAlignment="1">
      <alignment horizontal="left" indent="2"/>
    </xf>
    <xf numFmtId="0" fontId="12" fillId="35" borderId="75" xfId="0" applyFont="1" applyFill="1" applyBorder="1" applyAlignment="1" applyProtection="1">
      <alignment horizontal="center" vertical="center"/>
      <protection/>
    </xf>
    <xf numFmtId="0" fontId="5" fillId="33" borderId="65" xfId="0" applyFont="1" applyFill="1" applyBorder="1" applyAlignment="1" applyProtection="1">
      <alignment horizontal="left" indent="2"/>
      <protection locked="0"/>
    </xf>
    <xf numFmtId="49" fontId="5" fillId="33" borderId="34" xfId="0" applyNumberFormat="1" applyFont="1" applyFill="1" applyBorder="1" applyAlignment="1" applyProtection="1">
      <alignment horizontal="left" indent="2"/>
      <protection locked="0"/>
    </xf>
    <xf numFmtId="49" fontId="5" fillId="33" borderId="77" xfId="0" applyNumberFormat="1" applyFont="1" applyFill="1" applyBorder="1" applyAlignment="1" applyProtection="1">
      <alignment horizontal="left" indent="2"/>
      <protection locked="0"/>
    </xf>
    <xf numFmtId="0" fontId="7" fillId="0" borderId="83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4" fillId="0" borderId="80" xfId="0" applyFont="1" applyBorder="1" applyAlignment="1" applyProtection="1">
      <alignment horizontal="center"/>
      <protection/>
    </xf>
    <xf numFmtId="0" fontId="3" fillId="0" borderId="97" xfId="0" applyFont="1" applyFill="1" applyBorder="1" applyAlignment="1" applyProtection="1">
      <alignment horizontal="left" indent="1"/>
      <protection/>
    </xf>
    <xf numFmtId="0" fontId="3" fillId="0" borderId="98" xfId="0" applyFont="1" applyFill="1" applyBorder="1" applyAlignment="1" applyProtection="1">
      <alignment horizontal="left" indent="1"/>
      <protection/>
    </xf>
    <xf numFmtId="14" fontId="6" fillId="33" borderId="99" xfId="0" applyNumberFormat="1" applyFont="1" applyFill="1" applyBorder="1" applyAlignment="1" applyProtection="1">
      <alignment horizontal="left" indent="2"/>
      <protection locked="0"/>
    </xf>
    <xf numFmtId="14" fontId="6" fillId="33" borderId="100" xfId="0" applyNumberFormat="1" applyFont="1" applyFill="1" applyBorder="1" applyAlignment="1" applyProtection="1">
      <alignment horizontal="left" indent="2"/>
      <protection locked="0"/>
    </xf>
    <xf numFmtId="14" fontId="6" fillId="33" borderId="98" xfId="0" applyNumberFormat="1" applyFont="1" applyFill="1" applyBorder="1" applyAlignment="1" applyProtection="1">
      <alignment horizontal="left" indent="2"/>
      <protection locked="0"/>
    </xf>
    <xf numFmtId="20" fontId="4" fillId="33" borderId="99" xfId="0" applyNumberFormat="1" applyFont="1" applyFill="1" applyBorder="1" applyAlignment="1">
      <alignment horizontal="left" indent="2"/>
    </xf>
    <xf numFmtId="20" fontId="4" fillId="33" borderId="100" xfId="0" applyNumberFormat="1" applyFont="1" applyFill="1" applyBorder="1" applyAlignment="1">
      <alignment horizontal="left" indent="2"/>
    </xf>
    <xf numFmtId="20" fontId="4" fillId="33" borderId="101" xfId="0" applyNumberFormat="1" applyFont="1" applyFill="1" applyBorder="1" applyAlignment="1">
      <alignment horizontal="left" indent="2"/>
    </xf>
    <xf numFmtId="0" fontId="4" fillId="33" borderId="52" xfId="0" applyFont="1" applyFill="1" applyBorder="1" applyAlignment="1" applyProtection="1">
      <alignment horizontal="left" vertical="center" indent="2"/>
      <protection locked="0"/>
    </xf>
    <xf numFmtId="0" fontId="4" fillId="33" borderId="85" xfId="0" applyFont="1" applyFill="1" applyBorder="1" applyAlignment="1" applyProtection="1">
      <alignment horizontal="left" vertical="center" indent="2"/>
      <protection locked="0"/>
    </xf>
    <xf numFmtId="0" fontId="4" fillId="33" borderId="86" xfId="0" applyFont="1" applyFill="1" applyBorder="1" applyAlignment="1" applyProtection="1">
      <alignment horizontal="left" vertical="center" indent="2"/>
      <protection locked="0"/>
    </xf>
    <xf numFmtId="0" fontId="5" fillId="33" borderId="79" xfId="0" applyFont="1" applyFill="1" applyBorder="1" applyAlignment="1" applyProtection="1">
      <alignment horizontal="left" indent="2"/>
      <protection locked="0"/>
    </xf>
    <xf numFmtId="0" fontId="5" fillId="33" borderId="102" xfId="0" applyFont="1" applyFill="1" applyBorder="1" applyAlignment="1" applyProtection="1">
      <alignment horizontal="left" indent="2"/>
      <protection locked="0"/>
    </xf>
    <xf numFmtId="0" fontId="5" fillId="33" borderId="103" xfId="0" applyFont="1" applyFill="1" applyBorder="1" applyAlignment="1" applyProtection="1">
      <alignment horizontal="left" indent="2"/>
      <protection locked="0"/>
    </xf>
    <xf numFmtId="0" fontId="5" fillId="33" borderId="104" xfId="0" applyFont="1" applyFill="1" applyBorder="1" applyAlignment="1" applyProtection="1">
      <alignment horizontal="left" indent="2"/>
      <protection locked="0"/>
    </xf>
    <xf numFmtId="0" fontId="5" fillId="33" borderId="105" xfId="0" applyFont="1" applyFill="1" applyBorder="1" applyAlignment="1" applyProtection="1">
      <alignment horizontal="left" indent="2"/>
      <protection locked="0"/>
    </xf>
    <xf numFmtId="0" fontId="3" fillId="0" borderId="106" xfId="0" applyFont="1" applyFill="1" applyBorder="1" applyAlignment="1" applyProtection="1">
      <alignment horizontal="left" indent="1"/>
      <protection/>
    </xf>
    <xf numFmtId="0" fontId="4" fillId="33" borderId="90" xfId="0" applyFont="1" applyFill="1" applyBorder="1" applyAlignment="1" applyProtection="1">
      <alignment horizontal="left" indent="2"/>
      <protection locked="0"/>
    </xf>
    <xf numFmtId="0" fontId="4" fillId="33" borderId="92" xfId="0" applyFont="1" applyFill="1" applyBorder="1" applyAlignment="1" applyProtection="1">
      <alignment horizontal="left" indent="2"/>
      <protection locked="0"/>
    </xf>
    <xf numFmtId="0" fontId="3" fillId="0" borderId="94" xfId="0" applyFont="1" applyFill="1" applyBorder="1" applyAlignment="1" applyProtection="1">
      <alignment horizontal="left" indent="1"/>
      <protection/>
    </xf>
    <xf numFmtId="14" fontId="6" fillId="33" borderId="95" xfId="0" applyNumberFormat="1" applyFont="1" applyFill="1" applyBorder="1" applyAlignment="1" applyProtection="1">
      <alignment horizontal="left" indent="2"/>
      <protection/>
    </xf>
    <xf numFmtId="14" fontId="6" fillId="33" borderId="96" xfId="0" applyNumberFormat="1" applyFont="1" applyFill="1" applyBorder="1" applyAlignment="1" applyProtection="1">
      <alignment horizontal="left" indent="2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00390625" style="0" customWidth="1"/>
    <col min="3" max="3" width="34.57421875" style="0" customWidth="1"/>
    <col min="4" max="4" width="14.8515625" style="0" customWidth="1"/>
  </cols>
  <sheetData>
    <row r="2" ht="15">
      <c r="B2" t="s">
        <v>0</v>
      </c>
    </row>
    <row r="3" ht="15">
      <c r="B3" t="s">
        <v>1</v>
      </c>
    </row>
    <row r="4" ht="15">
      <c r="B4" t="s">
        <v>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8" ht="15">
      <c r="A7" t="s">
        <v>10</v>
      </c>
      <c r="B7" t="s">
        <v>11</v>
      </c>
      <c r="C7" t="s">
        <v>12</v>
      </c>
      <c r="D7" t="s">
        <v>13</v>
      </c>
      <c r="E7" t="s">
        <v>10</v>
      </c>
      <c r="F7" t="s">
        <v>14</v>
      </c>
      <c r="G7" t="s">
        <v>15</v>
      </c>
      <c r="H7" t="s">
        <v>16</v>
      </c>
    </row>
    <row r="8" spans="1:8" ht="15">
      <c r="A8" t="s">
        <v>17</v>
      </c>
      <c r="B8" t="s">
        <v>18</v>
      </c>
      <c r="C8" t="s">
        <v>19</v>
      </c>
      <c r="D8" t="s">
        <v>20</v>
      </c>
      <c r="E8" t="s">
        <v>10</v>
      </c>
      <c r="F8" t="s">
        <v>21</v>
      </c>
      <c r="G8" t="s">
        <v>22</v>
      </c>
      <c r="H8" t="s">
        <v>23</v>
      </c>
    </row>
    <row r="9" spans="1:8" ht="15">
      <c r="A9" t="s">
        <v>16</v>
      </c>
      <c r="B9" t="s">
        <v>24</v>
      </c>
      <c r="C9" t="s">
        <v>25</v>
      </c>
      <c r="D9" t="s">
        <v>26</v>
      </c>
      <c r="E9" t="s">
        <v>17</v>
      </c>
      <c r="F9" t="s">
        <v>27</v>
      </c>
      <c r="G9" t="s">
        <v>28</v>
      </c>
      <c r="H9" t="s">
        <v>17</v>
      </c>
    </row>
    <row r="10" spans="1:8" ht="15">
      <c r="A10" t="s">
        <v>23</v>
      </c>
      <c r="B10" t="s">
        <v>29</v>
      </c>
      <c r="C10" t="s">
        <v>30</v>
      </c>
      <c r="D10" t="s">
        <v>31</v>
      </c>
      <c r="E10" t="s">
        <v>17</v>
      </c>
      <c r="F10" t="s">
        <v>14</v>
      </c>
      <c r="G10" t="s">
        <v>32</v>
      </c>
      <c r="H10" t="s">
        <v>10</v>
      </c>
    </row>
    <row r="12" spans="4:10" ht="15">
      <c r="D12" t="s">
        <v>33</v>
      </c>
      <c r="E12" t="s">
        <v>34</v>
      </c>
      <c r="F12" t="s">
        <v>35</v>
      </c>
      <c r="G12" t="s">
        <v>36</v>
      </c>
      <c r="H12" t="s">
        <v>37</v>
      </c>
      <c r="I12" t="s">
        <v>38</v>
      </c>
      <c r="J12" t="s">
        <v>39</v>
      </c>
    </row>
    <row r="13" spans="3:10" ht="15">
      <c r="C13" t="s">
        <v>40</v>
      </c>
      <c r="D13" t="s">
        <v>41</v>
      </c>
      <c r="E13" t="s">
        <v>42</v>
      </c>
      <c r="F13" t="s">
        <v>43</v>
      </c>
      <c r="G13" t="s">
        <v>44</v>
      </c>
      <c r="H13" t="s">
        <v>45</v>
      </c>
      <c r="I13" t="s">
        <v>46</v>
      </c>
      <c r="J13" t="s">
        <v>23</v>
      </c>
    </row>
    <row r="14" spans="3:10" ht="15">
      <c r="C14" t="s">
        <v>47</v>
      </c>
      <c r="D14" t="s">
        <v>48</v>
      </c>
      <c r="E14" t="s">
        <v>49</v>
      </c>
      <c r="F14" t="s">
        <v>50</v>
      </c>
      <c r="G14" t="s">
        <v>51</v>
      </c>
      <c r="I14" t="s">
        <v>52</v>
      </c>
      <c r="J14" t="s">
        <v>16</v>
      </c>
    </row>
    <row r="15" spans="3:10" ht="15">
      <c r="C15" t="s">
        <v>53</v>
      </c>
      <c r="D15" t="s">
        <v>51</v>
      </c>
      <c r="E15" t="s">
        <v>50</v>
      </c>
      <c r="F15" t="s">
        <v>54</v>
      </c>
      <c r="G15" t="s">
        <v>55</v>
      </c>
      <c r="H15" t="s">
        <v>45</v>
      </c>
      <c r="I15" t="s">
        <v>46</v>
      </c>
      <c r="J15" t="s">
        <v>17</v>
      </c>
    </row>
    <row r="16" spans="3:10" ht="15">
      <c r="C16" t="s">
        <v>46</v>
      </c>
      <c r="D16" t="s">
        <v>45</v>
      </c>
      <c r="E16" t="s">
        <v>56</v>
      </c>
      <c r="F16" t="s">
        <v>49</v>
      </c>
      <c r="G16" t="s">
        <v>45</v>
      </c>
      <c r="I16" t="s">
        <v>40</v>
      </c>
      <c r="J16" t="s">
        <v>23</v>
      </c>
    </row>
    <row r="17" spans="3:10" ht="15">
      <c r="C17" t="s">
        <v>57</v>
      </c>
      <c r="D17" t="s">
        <v>45</v>
      </c>
      <c r="E17" t="s">
        <v>58</v>
      </c>
      <c r="F17" t="s">
        <v>51</v>
      </c>
      <c r="G17" t="s">
        <v>44</v>
      </c>
      <c r="I17" t="s">
        <v>52</v>
      </c>
      <c r="J17" t="s">
        <v>16</v>
      </c>
    </row>
    <row r="18" spans="3:10" ht="15">
      <c r="C18" t="s">
        <v>59</v>
      </c>
      <c r="D18" t="s">
        <v>60</v>
      </c>
      <c r="E18" t="s">
        <v>44</v>
      </c>
      <c r="F18" t="s">
        <v>44</v>
      </c>
      <c r="G18" t="s">
        <v>61</v>
      </c>
      <c r="H18" t="s">
        <v>56</v>
      </c>
      <c r="I18" t="s">
        <v>46</v>
      </c>
      <c r="J18" t="s">
        <v>10</v>
      </c>
    </row>
    <row r="20" spans="2:8" ht="15">
      <c r="B20" t="s">
        <v>3</v>
      </c>
      <c r="C20" t="s">
        <v>62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8" ht="15">
      <c r="A21" t="s">
        <v>10</v>
      </c>
      <c r="B21" t="s">
        <v>63</v>
      </c>
      <c r="C21" t="s">
        <v>64</v>
      </c>
      <c r="D21" t="s">
        <v>65</v>
      </c>
      <c r="E21" t="s">
        <v>17</v>
      </c>
      <c r="F21" t="s">
        <v>27</v>
      </c>
      <c r="G21" t="s">
        <v>66</v>
      </c>
      <c r="H21" t="s">
        <v>10</v>
      </c>
    </row>
    <row r="22" spans="1:8" ht="15">
      <c r="A22" t="s">
        <v>17</v>
      </c>
      <c r="B22" t="s">
        <v>67</v>
      </c>
      <c r="C22" t="s">
        <v>68</v>
      </c>
      <c r="D22" t="s">
        <v>26</v>
      </c>
      <c r="E22" t="s">
        <v>10</v>
      </c>
      <c r="F22" t="s">
        <v>69</v>
      </c>
      <c r="G22" t="s">
        <v>70</v>
      </c>
      <c r="H22" t="s">
        <v>23</v>
      </c>
    </row>
    <row r="23" spans="1:8" ht="15">
      <c r="A23" t="s">
        <v>16</v>
      </c>
      <c r="B23" t="s">
        <v>71</v>
      </c>
      <c r="C23" t="s">
        <v>72</v>
      </c>
      <c r="D23" t="s">
        <v>73</v>
      </c>
      <c r="E23" t="s">
        <v>17</v>
      </c>
      <c r="F23" t="s">
        <v>74</v>
      </c>
      <c r="G23" t="s">
        <v>75</v>
      </c>
      <c r="H23" t="s">
        <v>17</v>
      </c>
    </row>
    <row r="24" spans="1:8" ht="15">
      <c r="A24" t="s">
        <v>23</v>
      </c>
      <c r="B24" t="s">
        <v>76</v>
      </c>
      <c r="C24" t="s">
        <v>77</v>
      </c>
      <c r="D24" t="s">
        <v>78</v>
      </c>
      <c r="E24" t="s">
        <v>10</v>
      </c>
      <c r="F24" t="s">
        <v>79</v>
      </c>
      <c r="G24" t="s">
        <v>80</v>
      </c>
      <c r="H24" t="s">
        <v>16</v>
      </c>
    </row>
    <row r="26" spans="4:10" ht="15">
      <c r="D26" t="s">
        <v>33</v>
      </c>
      <c r="E26" t="s">
        <v>34</v>
      </c>
      <c r="F26" t="s">
        <v>35</v>
      </c>
      <c r="G26" t="s">
        <v>36</v>
      </c>
      <c r="H26" t="s">
        <v>37</v>
      </c>
      <c r="I26" t="s">
        <v>38</v>
      </c>
      <c r="J26" t="s">
        <v>39</v>
      </c>
    </row>
    <row r="27" spans="3:10" ht="15">
      <c r="C27" t="s">
        <v>40</v>
      </c>
      <c r="D27" t="s">
        <v>44</v>
      </c>
      <c r="E27" t="s">
        <v>61</v>
      </c>
      <c r="F27" t="s">
        <v>44</v>
      </c>
      <c r="G27" t="s">
        <v>55</v>
      </c>
      <c r="H27" t="s">
        <v>49</v>
      </c>
      <c r="I27" t="s">
        <v>81</v>
      </c>
      <c r="J27" t="s">
        <v>23</v>
      </c>
    </row>
    <row r="28" spans="3:10" ht="15">
      <c r="C28" t="s">
        <v>47</v>
      </c>
      <c r="D28" t="s">
        <v>82</v>
      </c>
      <c r="E28" t="s">
        <v>44</v>
      </c>
      <c r="F28" t="s">
        <v>56</v>
      </c>
      <c r="G28" t="s">
        <v>48</v>
      </c>
      <c r="H28" t="s">
        <v>83</v>
      </c>
      <c r="I28" t="s">
        <v>46</v>
      </c>
      <c r="J28" t="s">
        <v>16</v>
      </c>
    </row>
    <row r="29" spans="3:10" ht="15">
      <c r="C29" t="s">
        <v>53</v>
      </c>
      <c r="D29" t="s">
        <v>84</v>
      </c>
      <c r="E29" t="s">
        <v>83</v>
      </c>
      <c r="F29" t="s">
        <v>51</v>
      </c>
      <c r="G29" t="s">
        <v>44</v>
      </c>
      <c r="I29" t="s">
        <v>52</v>
      </c>
      <c r="J29" t="s">
        <v>17</v>
      </c>
    </row>
    <row r="30" spans="3:10" ht="15">
      <c r="C30" t="s">
        <v>46</v>
      </c>
      <c r="D30" t="s">
        <v>45</v>
      </c>
      <c r="E30" t="s">
        <v>50</v>
      </c>
      <c r="F30" t="s">
        <v>83</v>
      </c>
      <c r="I30" t="s">
        <v>85</v>
      </c>
      <c r="J30" t="s">
        <v>23</v>
      </c>
    </row>
    <row r="31" spans="3:10" ht="15">
      <c r="C31" t="s">
        <v>57</v>
      </c>
      <c r="D31" t="s">
        <v>60</v>
      </c>
      <c r="E31" t="s">
        <v>44</v>
      </c>
      <c r="F31" t="s">
        <v>44</v>
      </c>
      <c r="G31" t="s">
        <v>43</v>
      </c>
      <c r="H31" t="s">
        <v>43</v>
      </c>
      <c r="I31" t="s">
        <v>46</v>
      </c>
      <c r="J31" t="s">
        <v>16</v>
      </c>
    </row>
    <row r="32" spans="3:10" ht="15">
      <c r="C32" t="s">
        <v>59</v>
      </c>
      <c r="D32" t="s">
        <v>84</v>
      </c>
      <c r="E32" t="s">
        <v>48</v>
      </c>
      <c r="F32" t="s">
        <v>48</v>
      </c>
      <c r="I32" t="s">
        <v>86</v>
      </c>
      <c r="J32" t="s">
        <v>10</v>
      </c>
    </row>
    <row r="34" spans="2:8" ht="15">
      <c r="B34" t="s">
        <v>3</v>
      </c>
      <c r="C34" t="s">
        <v>87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8" ht="15">
      <c r="A35" t="s">
        <v>10</v>
      </c>
      <c r="B35" t="s">
        <v>88</v>
      </c>
      <c r="C35" t="s">
        <v>89</v>
      </c>
      <c r="D35" t="s">
        <v>90</v>
      </c>
      <c r="E35" t="s">
        <v>17</v>
      </c>
      <c r="F35" t="s">
        <v>91</v>
      </c>
      <c r="G35" t="s">
        <v>92</v>
      </c>
      <c r="H35" t="s">
        <v>10</v>
      </c>
    </row>
    <row r="36" spans="1:8" ht="15">
      <c r="A36" t="s">
        <v>17</v>
      </c>
      <c r="B36" t="s">
        <v>93</v>
      </c>
      <c r="C36" t="s">
        <v>94</v>
      </c>
      <c r="D36" t="s">
        <v>95</v>
      </c>
      <c r="E36" t="s">
        <v>10</v>
      </c>
      <c r="F36" t="s">
        <v>96</v>
      </c>
      <c r="G36" t="s">
        <v>97</v>
      </c>
      <c r="H36" t="s">
        <v>17</v>
      </c>
    </row>
    <row r="37" spans="1:4" ht="15">
      <c r="A37" t="s">
        <v>16</v>
      </c>
      <c r="B37" t="s">
        <v>98</v>
      </c>
      <c r="C37" t="s">
        <v>99</v>
      </c>
      <c r="D37" t="s">
        <v>100</v>
      </c>
    </row>
    <row r="38" spans="1:8" ht="15">
      <c r="A38" t="s">
        <v>23</v>
      </c>
      <c r="B38" t="s">
        <v>101</v>
      </c>
      <c r="C38" t="s">
        <v>102</v>
      </c>
      <c r="D38" t="s">
        <v>78</v>
      </c>
      <c r="E38" t="s">
        <v>103</v>
      </c>
      <c r="F38" t="s">
        <v>104</v>
      </c>
      <c r="G38" t="s">
        <v>105</v>
      </c>
      <c r="H38" t="s">
        <v>16</v>
      </c>
    </row>
    <row r="40" spans="4:10" ht="15">
      <c r="D40" t="s">
        <v>33</v>
      </c>
      <c r="E40" t="s">
        <v>34</v>
      </c>
      <c r="F40" t="s">
        <v>35</v>
      </c>
      <c r="G40" t="s">
        <v>36</v>
      </c>
      <c r="H40" t="s">
        <v>37</v>
      </c>
      <c r="I40" t="s">
        <v>38</v>
      </c>
      <c r="J40" t="s">
        <v>39</v>
      </c>
    </row>
    <row r="41" spans="3:10" ht="15">
      <c r="C41" t="s">
        <v>40</v>
      </c>
      <c r="J41" t="s">
        <v>23</v>
      </c>
    </row>
    <row r="42" spans="3:10" ht="15">
      <c r="C42" t="s">
        <v>47</v>
      </c>
      <c r="D42" t="s">
        <v>106</v>
      </c>
      <c r="E42" t="s">
        <v>107</v>
      </c>
      <c r="F42" t="s">
        <v>106</v>
      </c>
      <c r="I42" t="s">
        <v>86</v>
      </c>
      <c r="J42" t="s">
        <v>16</v>
      </c>
    </row>
    <row r="43" spans="3:10" ht="15">
      <c r="C43" t="s">
        <v>53</v>
      </c>
      <c r="D43" t="s">
        <v>41</v>
      </c>
      <c r="E43" t="s">
        <v>51</v>
      </c>
      <c r="F43" t="s">
        <v>51</v>
      </c>
      <c r="I43" t="s">
        <v>86</v>
      </c>
      <c r="J43" t="s">
        <v>17</v>
      </c>
    </row>
    <row r="44" spans="3:10" ht="15">
      <c r="C44" t="s">
        <v>46</v>
      </c>
      <c r="J44" t="s">
        <v>23</v>
      </c>
    </row>
    <row r="45" spans="3:10" ht="15">
      <c r="C45" t="s">
        <v>57</v>
      </c>
      <c r="D45" t="s">
        <v>61</v>
      </c>
      <c r="E45" t="s">
        <v>44</v>
      </c>
      <c r="F45" t="s">
        <v>48</v>
      </c>
      <c r="G45" t="s">
        <v>44</v>
      </c>
      <c r="I45" t="s">
        <v>52</v>
      </c>
      <c r="J45" t="s">
        <v>16</v>
      </c>
    </row>
    <row r="46" spans="3:10" ht="15">
      <c r="C46" t="s">
        <v>59</v>
      </c>
      <c r="J46" t="s">
        <v>10</v>
      </c>
    </row>
    <row r="48" spans="2:8" ht="15">
      <c r="B48" t="s">
        <v>3</v>
      </c>
      <c r="C48" t="s">
        <v>108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</row>
    <row r="49" spans="1:8" ht="15">
      <c r="A49" t="s">
        <v>10</v>
      </c>
      <c r="B49" t="s">
        <v>109</v>
      </c>
      <c r="C49" t="s">
        <v>110</v>
      </c>
      <c r="D49" t="s">
        <v>111</v>
      </c>
      <c r="E49" t="s">
        <v>17</v>
      </c>
      <c r="F49" t="s">
        <v>112</v>
      </c>
      <c r="G49" t="s">
        <v>113</v>
      </c>
      <c r="H49" t="s">
        <v>17</v>
      </c>
    </row>
    <row r="50" spans="1:8" ht="15">
      <c r="A50" t="s">
        <v>17</v>
      </c>
      <c r="B50" t="s">
        <v>114</v>
      </c>
      <c r="C50" t="s">
        <v>115</v>
      </c>
      <c r="D50" t="s">
        <v>100</v>
      </c>
      <c r="E50" t="s">
        <v>10</v>
      </c>
      <c r="F50" t="s">
        <v>21</v>
      </c>
      <c r="G50" t="s">
        <v>116</v>
      </c>
      <c r="H50" t="s">
        <v>16</v>
      </c>
    </row>
    <row r="51" spans="1:8" ht="15">
      <c r="A51" t="s">
        <v>16</v>
      </c>
      <c r="B51" t="s">
        <v>98</v>
      </c>
      <c r="C51" t="s">
        <v>117</v>
      </c>
      <c r="D51" t="s">
        <v>118</v>
      </c>
      <c r="E51" t="s">
        <v>16</v>
      </c>
      <c r="F51" t="s">
        <v>119</v>
      </c>
      <c r="G51" t="s">
        <v>120</v>
      </c>
      <c r="H51" t="s">
        <v>10</v>
      </c>
    </row>
    <row r="52" spans="1:8" ht="15">
      <c r="A52" t="s">
        <v>23</v>
      </c>
      <c r="B52" t="s">
        <v>121</v>
      </c>
      <c r="C52" t="s">
        <v>122</v>
      </c>
      <c r="D52" t="s">
        <v>123</v>
      </c>
      <c r="E52" t="s">
        <v>103</v>
      </c>
      <c r="F52" t="s">
        <v>124</v>
      </c>
      <c r="G52" t="s">
        <v>125</v>
      </c>
      <c r="H52" t="s">
        <v>23</v>
      </c>
    </row>
    <row r="54" spans="4:10" ht="15">
      <c r="D54" t="s">
        <v>33</v>
      </c>
      <c r="E54" t="s">
        <v>34</v>
      </c>
      <c r="F54" t="s">
        <v>35</v>
      </c>
      <c r="G54" t="s">
        <v>36</v>
      </c>
      <c r="H54" t="s">
        <v>37</v>
      </c>
      <c r="I54" t="s">
        <v>38</v>
      </c>
      <c r="J54" t="s">
        <v>39</v>
      </c>
    </row>
    <row r="55" spans="3:10" ht="15">
      <c r="C55" t="s">
        <v>40</v>
      </c>
      <c r="D55" t="s">
        <v>45</v>
      </c>
      <c r="E55" t="s">
        <v>126</v>
      </c>
      <c r="F55" t="s">
        <v>44</v>
      </c>
      <c r="G55" t="s">
        <v>50</v>
      </c>
      <c r="H55" t="s">
        <v>61</v>
      </c>
      <c r="I55" t="s">
        <v>46</v>
      </c>
      <c r="J55" t="s">
        <v>23</v>
      </c>
    </row>
    <row r="56" spans="3:10" ht="15">
      <c r="C56" t="s">
        <v>47</v>
      </c>
      <c r="D56" t="s">
        <v>82</v>
      </c>
      <c r="E56" t="s">
        <v>84</v>
      </c>
      <c r="F56" t="s">
        <v>49</v>
      </c>
      <c r="G56" t="s">
        <v>41</v>
      </c>
      <c r="I56" t="s">
        <v>52</v>
      </c>
      <c r="J56" t="s">
        <v>16</v>
      </c>
    </row>
    <row r="57" spans="3:10" ht="15">
      <c r="C57" t="s">
        <v>53</v>
      </c>
      <c r="D57" t="s">
        <v>84</v>
      </c>
      <c r="E57" t="s">
        <v>127</v>
      </c>
      <c r="F57" t="s">
        <v>84</v>
      </c>
      <c r="I57" t="s">
        <v>86</v>
      </c>
      <c r="J57" t="s">
        <v>17</v>
      </c>
    </row>
    <row r="58" spans="3:10" ht="15">
      <c r="C58" t="s">
        <v>46</v>
      </c>
      <c r="D58" t="s">
        <v>82</v>
      </c>
      <c r="E58" t="s">
        <v>61</v>
      </c>
      <c r="F58" t="s">
        <v>128</v>
      </c>
      <c r="G58" t="s">
        <v>129</v>
      </c>
      <c r="I58" t="s">
        <v>40</v>
      </c>
      <c r="J58" t="s">
        <v>23</v>
      </c>
    </row>
    <row r="59" spans="3:10" ht="15">
      <c r="C59" t="s">
        <v>57</v>
      </c>
      <c r="D59" t="s">
        <v>84</v>
      </c>
      <c r="E59" t="s">
        <v>84</v>
      </c>
      <c r="F59" t="s">
        <v>56</v>
      </c>
      <c r="G59" t="s">
        <v>106</v>
      </c>
      <c r="I59" t="s">
        <v>52</v>
      </c>
      <c r="J59" t="s">
        <v>16</v>
      </c>
    </row>
    <row r="60" spans="3:10" ht="15">
      <c r="C60" t="s">
        <v>59</v>
      </c>
      <c r="D60" t="s">
        <v>44</v>
      </c>
      <c r="E60" t="s">
        <v>44</v>
      </c>
      <c r="F60" t="s">
        <v>84</v>
      </c>
      <c r="I60" t="s">
        <v>86</v>
      </c>
      <c r="J60" t="s">
        <v>10</v>
      </c>
    </row>
    <row r="62" spans="2:8" ht="15">
      <c r="B62" t="s">
        <v>3</v>
      </c>
      <c r="C62" t="s">
        <v>130</v>
      </c>
      <c r="D62" t="s">
        <v>5</v>
      </c>
      <c r="E62" t="s">
        <v>6</v>
      </c>
      <c r="F62" t="s">
        <v>7</v>
      </c>
      <c r="G62" t="s">
        <v>8</v>
      </c>
      <c r="H62" t="s">
        <v>9</v>
      </c>
    </row>
    <row r="63" spans="1:8" ht="15">
      <c r="A63" t="s">
        <v>10</v>
      </c>
      <c r="B63" t="s">
        <v>131</v>
      </c>
      <c r="C63" t="s">
        <v>132</v>
      </c>
      <c r="D63" t="s">
        <v>31</v>
      </c>
      <c r="E63" t="s">
        <v>10</v>
      </c>
      <c r="F63" t="s">
        <v>69</v>
      </c>
      <c r="G63" t="s">
        <v>133</v>
      </c>
      <c r="H63" t="s">
        <v>16</v>
      </c>
    </row>
    <row r="64" spans="1:8" ht="15">
      <c r="A64" t="s">
        <v>17</v>
      </c>
      <c r="B64" t="s">
        <v>71</v>
      </c>
      <c r="C64" t="s">
        <v>134</v>
      </c>
      <c r="D64" t="s">
        <v>73</v>
      </c>
      <c r="E64" t="s">
        <v>17</v>
      </c>
      <c r="F64" t="s">
        <v>135</v>
      </c>
      <c r="G64" t="s">
        <v>136</v>
      </c>
      <c r="H64" t="s">
        <v>17</v>
      </c>
    </row>
    <row r="65" spans="1:8" ht="15">
      <c r="A65" t="s">
        <v>16</v>
      </c>
      <c r="B65" t="s">
        <v>137</v>
      </c>
      <c r="C65" t="s">
        <v>138</v>
      </c>
      <c r="D65" t="s">
        <v>26</v>
      </c>
      <c r="E65" t="s">
        <v>103</v>
      </c>
      <c r="F65" t="s">
        <v>139</v>
      </c>
      <c r="G65" t="s">
        <v>140</v>
      </c>
      <c r="H65" t="s">
        <v>23</v>
      </c>
    </row>
    <row r="66" spans="1:8" ht="15">
      <c r="A66" t="s">
        <v>23</v>
      </c>
      <c r="B66" t="s">
        <v>141</v>
      </c>
      <c r="C66" t="s">
        <v>142</v>
      </c>
      <c r="D66" t="s">
        <v>143</v>
      </c>
      <c r="E66" t="s">
        <v>16</v>
      </c>
      <c r="F66" t="s">
        <v>119</v>
      </c>
      <c r="G66" t="s">
        <v>144</v>
      </c>
      <c r="H66" t="s">
        <v>10</v>
      </c>
    </row>
    <row r="68" spans="4:10" ht="15">
      <c r="D68" t="s">
        <v>33</v>
      </c>
      <c r="E68" t="s">
        <v>34</v>
      </c>
      <c r="F68" t="s">
        <v>35</v>
      </c>
      <c r="G68" t="s">
        <v>36</v>
      </c>
      <c r="H68" t="s">
        <v>37</v>
      </c>
      <c r="I68" t="s">
        <v>38</v>
      </c>
      <c r="J68" t="s">
        <v>39</v>
      </c>
    </row>
    <row r="69" spans="3:10" ht="15">
      <c r="C69" t="s">
        <v>40</v>
      </c>
      <c r="D69" t="s">
        <v>45</v>
      </c>
      <c r="E69" t="s">
        <v>84</v>
      </c>
      <c r="F69" t="s">
        <v>48</v>
      </c>
      <c r="G69" t="s">
        <v>61</v>
      </c>
      <c r="H69" t="s">
        <v>48</v>
      </c>
      <c r="I69" t="s">
        <v>81</v>
      </c>
      <c r="J69" t="s">
        <v>23</v>
      </c>
    </row>
    <row r="70" spans="3:10" ht="15">
      <c r="C70" t="s">
        <v>47</v>
      </c>
      <c r="D70" t="s">
        <v>82</v>
      </c>
      <c r="E70" t="s">
        <v>44</v>
      </c>
      <c r="F70" t="s">
        <v>82</v>
      </c>
      <c r="G70" t="s">
        <v>83</v>
      </c>
      <c r="I70" t="s">
        <v>40</v>
      </c>
      <c r="J70" t="s">
        <v>16</v>
      </c>
    </row>
    <row r="71" spans="3:10" ht="15">
      <c r="C71" t="s">
        <v>53</v>
      </c>
      <c r="D71" t="s">
        <v>44</v>
      </c>
      <c r="E71" t="s">
        <v>129</v>
      </c>
      <c r="F71" t="s">
        <v>44</v>
      </c>
      <c r="G71" t="s">
        <v>45</v>
      </c>
      <c r="H71" t="s">
        <v>56</v>
      </c>
      <c r="I71" t="s">
        <v>46</v>
      </c>
      <c r="J71" t="s">
        <v>17</v>
      </c>
    </row>
    <row r="72" spans="3:10" ht="15">
      <c r="C72" t="s">
        <v>46</v>
      </c>
      <c r="D72" t="s">
        <v>41</v>
      </c>
      <c r="E72" t="s">
        <v>127</v>
      </c>
      <c r="F72" t="s">
        <v>48</v>
      </c>
      <c r="I72" t="s">
        <v>86</v>
      </c>
      <c r="J72" t="s">
        <v>23</v>
      </c>
    </row>
    <row r="73" spans="3:10" ht="15">
      <c r="C73" t="s">
        <v>57</v>
      </c>
      <c r="D73" t="s">
        <v>145</v>
      </c>
      <c r="E73" t="s">
        <v>55</v>
      </c>
      <c r="F73" t="s">
        <v>83</v>
      </c>
      <c r="I73" t="s">
        <v>85</v>
      </c>
      <c r="J73" t="s">
        <v>16</v>
      </c>
    </row>
    <row r="74" spans="3:10" ht="15">
      <c r="C74" t="s">
        <v>59</v>
      </c>
      <c r="D74" t="s">
        <v>145</v>
      </c>
      <c r="E74" t="s">
        <v>145</v>
      </c>
      <c r="F74" t="s">
        <v>45</v>
      </c>
      <c r="I74" t="s">
        <v>85</v>
      </c>
      <c r="J74" t="s">
        <v>10</v>
      </c>
    </row>
    <row r="76" spans="2:8" ht="15">
      <c r="B76" t="s">
        <v>3</v>
      </c>
      <c r="C76" t="s">
        <v>146</v>
      </c>
      <c r="D76" t="s">
        <v>5</v>
      </c>
      <c r="E76" t="s">
        <v>6</v>
      </c>
      <c r="F76" t="s">
        <v>7</v>
      </c>
      <c r="G76" t="s">
        <v>8</v>
      </c>
      <c r="H76" t="s">
        <v>9</v>
      </c>
    </row>
    <row r="77" spans="1:8" ht="15">
      <c r="A77" t="s">
        <v>10</v>
      </c>
      <c r="B77" t="s">
        <v>147</v>
      </c>
      <c r="C77" t="s">
        <v>148</v>
      </c>
      <c r="D77" t="s">
        <v>95</v>
      </c>
      <c r="E77" t="s">
        <v>17</v>
      </c>
      <c r="F77" t="s">
        <v>149</v>
      </c>
      <c r="G77" t="s">
        <v>150</v>
      </c>
      <c r="H77" t="s">
        <v>17</v>
      </c>
    </row>
    <row r="78" spans="1:8" ht="15">
      <c r="A78" t="s">
        <v>17</v>
      </c>
      <c r="B78" t="s">
        <v>151</v>
      </c>
      <c r="C78" t="s">
        <v>152</v>
      </c>
      <c r="D78" t="s">
        <v>78</v>
      </c>
      <c r="E78" t="s">
        <v>17</v>
      </c>
      <c r="F78" t="s">
        <v>112</v>
      </c>
      <c r="G78" t="s">
        <v>153</v>
      </c>
      <c r="H78" t="s">
        <v>10</v>
      </c>
    </row>
    <row r="79" spans="1:8" ht="15">
      <c r="A79" t="s">
        <v>16</v>
      </c>
      <c r="B79" t="s">
        <v>154</v>
      </c>
      <c r="C79" t="s">
        <v>155</v>
      </c>
      <c r="D79" t="s">
        <v>111</v>
      </c>
      <c r="E79" t="s">
        <v>17</v>
      </c>
      <c r="F79" t="s">
        <v>156</v>
      </c>
      <c r="G79" t="s">
        <v>157</v>
      </c>
      <c r="H79" t="s">
        <v>16</v>
      </c>
    </row>
    <row r="80" spans="1:8" ht="15">
      <c r="A80" t="s">
        <v>23</v>
      </c>
      <c r="B80" t="s">
        <v>158</v>
      </c>
      <c r="C80" t="s">
        <v>159</v>
      </c>
      <c r="D80" t="s">
        <v>160</v>
      </c>
      <c r="E80" t="s">
        <v>103</v>
      </c>
      <c r="F80" t="s">
        <v>124</v>
      </c>
      <c r="G80" t="s">
        <v>161</v>
      </c>
      <c r="H80" t="s">
        <v>23</v>
      </c>
    </row>
    <row r="82" spans="4:10" ht="15">
      <c r="D82" t="s">
        <v>33</v>
      </c>
      <c r="E82" t="s">
        <v>34</v>
      </c>
      <c r="F82" t="s">
        <v>35</v>
      </c>
      <c r="G82" t="s">
        <v>36</v>
      </c>
      <c r="H82" t="s">
        <v>37</v>
      </c>
      <c r="I82" t="s">
        <v>38</v>
      </c>
      <c r="J82" t="s">
        <v>39</v>
      </c>
    </row>
    <row r="83" spans="3:10" ht="15">
      <c r="C83" t="s">
        <v>40</v>
      </c>
      <c r="D83" t="s">
        <v>55</v>
      </c>
      <c r="E83" t="s">
        <v>145</v>
      </c>
      <c r="F83" t="s">
        <v>51</v>
      </c>
      <c r="G83" t="s">
        <v>55</v>
      </c>
      <c r="I83" t="s">
        <v>40</v>
      </c>
      <c r="J83" t="s">
        <v>23</v>
      </c>
    </row>
    <row r="84" spans="3:10" ht="15">
      <c r="C84" t="s">
        <v>47</v>
      </c>
      <c r="D84" t="s">
        <v>61</v>
      </c>
      <c r="E84" t="s">
        <v>49</v>
      </c>
      <c r="F84" t="s">
        <v>48</v>
      </c>
      <c r="G84" t="s">
        <v>41</v>
      </c>
      <c r="I84" t="s">
        <v>52</v>
      </c>
      <c r="J84" t="s">
        <v>16</v>
      </c>
    </row>
    <row r="85" spans="3:10" ht="15">
      <c r="C85" t="s">
        <v>53</v>
      </c>
      <c r="D85" t="s">
        <v>44</v>
      </c>
      <c r="E85" t="s">
        <v>44</v>
      </c>
      <c r="F85" t="s">
        <v>51</v>
      </c>
      <c r="I85" t="s">
        <v>86</v>
      </c>
      <c r="J85" t="s">
        <v>17</v>
      </c>
    </row>
    <row r="86" spans="3:10" ht="15">
      <c r="C86" t="s">
        <v>46</v>
      </c>
      <c r="D86" t="s">
        <v>44</v>
      </c>
      <c r="E86" t="s">
        <v>127</v>
      </c>
      <c r="F86" t="s">
        <v>48</v>
      </c>
      <c r="I86" t="s">
        <v>86</v>
      </c>
      <c r="J86" t="s">
        <v>23</v>
      </c>
    </row>
    <row r="87" spans="3:10" ht="15">
      <c r="C87" t="s">
        <v>57</v>
      </c>
      <c r="D87" t="s">
        <v>50</v>
      </c>
      <c r="E87" t="s">
        <v>55</v>
      </c>
      <c r="F87" t="s">
        <v>54</v>
      </c>
      <c r="G87" t="s">
        <v>84</v>
      </c>
      <c r="H87" t="s">
        <v>84</v>
      </c>
      <c r="I87" t="s">
        <v>81</v>
      </c>
      <c r="J87" t="s">
        <v>16</v>
      </c>
    </row>
    <row r="88" spans="3:10" ht="15">
      <c r="C88" t="s">
        <v>59</v>
      </c>
      <c r="D88" t="s">
        <v>48</v>
      </c>
      <c r="E88" t="s">
        <v>44</v>
      </c>
      <c r="F88" t="s">
        <v>41</v>
      </c>
      <c r="I88" t="s">
        <v>86</v>
      </c>
      <c r="J88" t="s">
        <v>10</v>
      </c>
    </row>
    <row r="90" spans="2:8" ht="15">
      <c r="B90" t="s">
        <v>3</v>
      </c>
      <c r="C90" t="s">
        <v>162</v>
      </c>
      <c r="D90" t="s">
        <v>5</v>
      </c>
      <c r="E90" t="s">
        <v>6</v>
      </c>
      <c r="F90" t="s">
        <v>7</v>
      </c>
      <c r="G90" t="s">
        <v>8</v>
      </c>
      <c r="H90" t="s">
        <v>9</v>
      </c>
    </row>
    <row r="91" spans="1:8" ht="15">
      <c r="A91" t="s">
        <v>10</v>
      </c>
      <c r="B91" t="s">
        <v>163</v>
      </c>
      <c r="C91" t="s">
        <v>164</v>
      </c>
      <c r="D91" t="s">
        <v>165</v>
      </c>
      <c r="E91" t="s">
        <v>16</v>
      </c>
      <c r="F91" t="s">
        <v>166</v>
      </c>
      <c r="G91" t="s">
        <v>167</v>
      </c>
      <c r="H91" t="s">
        <v>10</v>
      </c>
    </row>
    <row r="92" spans="1:8" ht="15">
      <c r="A92" t="s">
        <v>17</v>
      </c>
      <c r="B92" t="s">
        <v>168</v>
      </c>
      <c r="C92" t="s">
        <v>169</v>
      </c>
      <c r="D92" t="s">
        <v>90</v>
      </c>
      <c r="E92" t="s">
        <v>17</v>
      </c>
      <c r="F92" t="s">
        <v>149</v>
      </c>
      <c r="G92" t="s">
        <v>170</v>
      </c>
      <c r="H92" t="s">
        <v>17</v>
      </c>
    </row>
    <row r="93" spans="1:8" ht="15">
      <c r="A93" t="s">
        <v>16</v>
      </c>
      <c r="B93" t="s">
        <v>171</v>
      </c>
      <c r="C93" t="s">
        <v>172</v>
      </c>
      <c r="D93" t="s">
        <v>111</v>
      </c>
      <c r="E93" t="s">
        <v>10</v>
      </c>
      <c r="F93" t="s">
        <v>14</v>
      </c>
      <c r="G93" t="s">
        <v>173</v>
      </c>
      <c r="H93" t="s">
        <v>16</v>
      </c>
    </row>
    <row r="94" spans="1:8" ht="15">
      <c r="A94" t="s">
        <v>23</v>
      </c>
      <c r="B94" t="s">
        <v>174</v>
      </c>
      <c r="C94" t="s">
        <v>175</v>
      </c>
      <c r="D94" t="s">
        <v>176</v>
      </c>
      <c r="E94" t="s">
        <v>103</v>
      </c>
      <c r="F94" t="s">
        <v>139</v>
      </c>
      <c r="G94" t="s">
        <v>177</v>
      </c>
      <c r="H94" t="s">
        <v>23</v>
      </c>
    </row>
    <row r="96" spans="4:10" ht="15">
      <c r="D96" t="s">
        <v>33</v>
      </c>
      <c r="E96" t="s">
        <v>34</v>
      </c>
      <c r="F96" t="s">
        <v>35</v>
      </c>
      <c r="G96" t="s">
        <v>36</v>
      </c>
      <c r="H96" t="s">
        <v>37</v>
      </c>
      <c r="I96" t="s">
        <v>38</v>
      </c>
      <c r="J96" t="s">
        <v>39</v>
      </c>
    </row>
    <row r="97" spans="3:10" ht="15">
      <c r="C97" t="s">
        <v>40</v>
      </c>
      <c r="D97" t="s">
        <v>45</v>
      </c>
      <c r="E97" t="s">
        <v>48</v>
      </c>
      <c r="F97" t="s">
        <v>84</v>
      </c>
      <c r="G97" t="s">
        <v>55</v>
      </c>
      <c r="H97" t="s">
        <v>128</v>
      </c>
      <c r="I97" t="s">
        <v>81</v>
      </c>
      <c r="J97" t="s">
        <v>23</v>
      </c>
    </row>
    <row r="98" spans="3:10" ht="15">
      <c r="C98" t="s">
        <v>47</v>
      </c>
      <c r="D98" t="s">
        <v>48</v>
      </c>
      <c r="E98" t="s">
        <v>54</v>
      </c>
      <c r="F98" t="s">
        <v>48</v>
      </c>
      <c r="I98" t="s">
        <v>86</v>
      </c>
      <c r="J98" t="s">
        <v>16</v>
      </c>
    </row>
    <row r="99" spans="3:10" ht="15">
      <c r="C99" t="s">
        <v>53</v>
      </c>
      <c r="D99" t="s">
        <v>84</v>
      </c>
      <c r="E99" t="s">
        <v>50</v>
      </c>
      <c r="F99" t="s">
        <v>127</v>
      </c>
      <c r="G99" t="s">
        <v>127</v>
      </c>
      <c r="I99" t="s">
        <v>52</v>
      </c>
      <c r="J99" t="s">
        <v>17</v>
      </c>
    </row>
    <row r="100" spans="3:10" ht="15">
      <c r="C100" t="s">
        <v>46</v>
      </c>
      <c r="D100" t="s">
        <v>55</v>
      </c>
      <c r="E100" t="s">
        <v>82</v>
      </c>
      <c r="F100" t="s">
        <v>48</v>
      </c>
      <c r="G100" t="s">
        <v>44</v>
      </c>
      <c r="H100" t="s">
        <v>84</v>
      </c>
      <c r="I100" t="s">
        <v>81</v>
      </c>
      <c r="J100" t="s">
        <v>23</v>
      </c>
    </row>
    <row r="101" spans="3:10" ht="15">
      <c r="C101" t="s">
        <v>57</v>
      </c>
      <c r="D101" t="s">
        <v>56</v>
      </c>
      <c r="E101" t="s">
        <v>44</v>
      </c>
      <c r="F101" t="s">
        <v>48</v>
      </c>
      <c r="G101" t="s">
        <v>48</v>
      </c>
      <c r="I101" t="s">
        <v>52</v>
      </c>
      <c r="J101" t="s">
        <v>16</v>
      </c>
    </row>
    <row r="102" spans="3:10" ht="15">
      <c r="C102" t="s">
        <v>59</v>
      </c>
      <c r="D102" t="s">
        <v>127</v>
      </c>
      <c r="E102" t="s">
        <v>44</v>
      </c>
      <c r="F102" t="s">
        <v>60</v>
      </c>
      <c r="G102" t="s">
        <v>178</v>
      </c>
      <c r="I102" t="s">
        <v>52</v>
      </c>
      <c r="J102" t="s">
        <v>10</v>
      </c>
    </row>
    <row r="104" spans="2:8" ht="15">
      <c r="B104" t="s">
        <v>3</v>
      </c>
      <c r="C104" t="s">
        <v>179</v>
      </c>
      <c r="D104" t="s">
        <v>5</v>
      </c>
      <c r="E104" t="s">
        <v>6</v>
      </c>
      <c r="F104" t="s">
        <v>7</v>
      </c>
      <c r="G104" t="s">
        <v>8</v>
      </c>
      <c r="H104" t="s">
        <v>9</v>
      </c>
    </row>
    <row r="105" spans="1:8" ht="15">
      <c r="A105" t="s">
        <v>10</v>
      </c>
      <c r="B105" t="s">
        <v>180</v>
      </c>
      <c r="C105" t="s">
        <v>181</v>
      </c>
      <c r="D105" t="s">
        <v>73</v>
      </c>
      <c r="E105" t="s">
        <v>103</v>
      </c>
      <c r="F105" t="s">
        <v>182</v>
      </c>
      <c r="G105" t="s">
        <v>183</v>
      </c>
      <c r="H105" t="s">
        <v>23</v>
      </c>
    </row>
    <row r="106" spans="1:8" ht="15">
      <c r="A106" t="s">
        <v>17</v>
      </c>
      <c r="B106" t="s">
        <v>184</v>
      </c>
      <c r="C106" t="s">
        <v>185</v>
      </c>
      <c r="D106" t="s">
        <v>111</v>
      </c>
      <c r="E106" t="s">
        <v>10</v>
      </c>
      <c r="F106" t="s">
        <v>186</v>
      </c>
      <c r="G106" t="s">
        <v>187</v>
      </c>
      <c r="H106" t="s">
        <v>16</v>
      </c>
    </row>
    <row r="107" spans="1:8" ht="15">
      <c r="A107" t="s">
        <v>16</v>
      </c>
      <c r="B107" t="s">
        <v>188</v>
      </c>
      <c r="C107" t="s">
        <v>189</v>
      </c>
      <c r="D107" t="s">
        <v>190</v>
      </c>
      <c r="E107" t="s">
        <v>16</v>
      </c>
      <c r="F107" t="s">
        <v>166</v>
      </c>
      <c r="G107" t="s">
        <v>191</v>
      </c>
      <c r="H107" t="s">
        <v>10</v>
      </c>
    </row>
    <row r="108" spans="1:8" ht="15">
      <c r="A108" t="s">
        <v>23</v>
      </c>
      <c r="B108" t="s">
        <v>192</v>
      </c>
      <c r="C108" t="s">
        <v>193</v>
      </c>
      <c r="D108" t="s">
        <v>194</v>
      </c>
      <c r="E108" t="s">
        <v>17</v>
      </c>
      <c r="F108" t="s">
        <v>14</v>
      </c>
      <c r="G108" t="s">
        <v>195</v>
      </c>
      <c r="H108" t="s">
        <v>17</v>
      </c>
    </row>
    <row r="110" spans="4:10" ht="15">
      <c r="D110" t="s">
        <v>33</v>
      </c>
      <c r="E110" t="s">
        <v>34</v>
      </c>
      <c r="F110" t="s">
        <v>35</v>
      </c>
      <c r="G110" t="s">
        <v>36</v>
      </c>
      <c r="H110" t="s">
        <v>37</v>
      </c>
      <c r="I110" t="s">
        <v>38</v>
      </c>
      <c r="J110" t="s">
        <v>39</v>
      </c>
    </row>
    <row r="111" spans="3:10" ht="15">
      <c r="C111" t="s">
        <v>40</v>
      </c>
      <c r="D111" t="s">
        <v>56</v>
      </c>
      <c r="E111" t="s">
        <v>106</v>
      </c>
      <c r="F111" t="s">
        <v>106</v>
      </c>
      <c r="G111" t="s">
        <v>50</v>
      </c>
      <c r="H111" t="s">
        <v>61</v>
      </c>
      <c r="I111" t="s">
        <v>46</v>
      </c>
      <c r="J111" t="s">
        <v>23</v>
      </c>
    </row>
    <row r="112" spans="3:10" ht="15">
      <c r="C112" t="s">
        <v>47</v>
      </c>
      <c r="D112" t="s">
        <v>42</v>
      </c>
      <c r="E112" t="s">
        <v>82</v>
      </c>
      <c r="F112" t="s">
        <v>84</v>
      </c>
      <c r="G112" t="s">
        <v>84</v>
      </c>
      <c r="H112" t="s">
        <v>82</v>
      </c>
      <c r="I112" t="s">
        <v>46</v>
      </c>
      <c r="J112" t="s">
        <v>16</v>
      </c>
    </row>
    <row r="113" spans="3:10" ht="15">
      <c r="C113" t="s">
        <v>53</v>
      </c>
      <c r="D113" t="s">
        <v>48</v>
      </c>
      <c r="E113" t="s">
        <v>55</v>
      </c>
      <c r="F113" t="s">
        <v>61</v>
      </c>
      <c r="G113" t="s">
        <v>49</v>
      </c>
      <c r="H113" t="s">
        <v>45</v>
      </c>
      <c r="I113" t="s">
        <v>46</v>
      </c>
      <c r="J113" t="s">
        <v>17</v>
      </c>
    </row>
    <row r="114" spans="3:10" ht="15">
      <c r="C114" t="s">
        <v>46</v>
      </c>
      <c r="D114" t="s">
        <v>48</v>
      </c>
      <c r="E114" t="s">
        <v>61</v>
      </c>
      <c r="F114" t="s">
        <v>56</v>
      </c>
      <c r="G114" t="s">
        <v>61</v>
      </c>
      <c r="I114" t="s">
        <v>40</v>
      </c>
      <c r="J114" t="s">
        <v>23</v>
      </c>
    </row>
    <row r="115" spans="3:10" ht="15">
      <c r="C115" t="s">
        <v>57</v>
      </c>
      <c r="D115" t="s">
        <v>61</v>
      </c>
      <c r="E115" t="s">
        <v>82</v>
      </c>
      <c r="F115" t="s">
        <v>84</v>
      </c>
      <c r="G115" t="s">
        <v>82</v>
      </c>
      <c r="I115" t="s">
        <v>40</v>
      </c>
      <c r="J115" t="s">
        <v>16</v>
      </c>
    </row>
    <row r="116" spans="3:10" ht="15">
      <c r="C116" t="s">
        <v>59</v>
      </c>
      <c r="D116" t="s">
        <v>127</v>
      </c>
      <c r="E116" t="s">
        <v>43</v>
      </c>
      <c r="F116" t="s">
        <v>44</v>
      </c>
      <c r="G116" t="s">
        <v>44</v>
      </c>
      <c r="I116" t="s">
        <v>52</v>
      </c>
      <c r="J11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O11" sqref="O11"/>
    </sheetView>
  </sheetViews>
  <sheetFormatPr defaultColWidth="9.140625" defaultRowHeight="15"/>
  <cols>
    <col min="3" max="3" width="10.00390625" style="0" customWidth="1"/>
    <col min="4" max="4" width="19.7109375" style="0" customWidth="1"/>
  </cols>
  <sheetData>
    <row r="1" spans="1:13" ht="16.5" thickTop="1">
      <c r="A1" s="3"/>
      <c r="B1" s="4"/>
      <c r="C1" s="5"/>
      <c r="D1" s="5"/>
      <c r="E1" s="123" t="s">
        <v>617</v>
      </c>
      <c r="F1" s="163"/>
      <c r="G1" s="125" t="s">
        <v>618</v>
      </c>
      <c r="H1" s="164"/>
      <c r="I1" s="164"/>
      <c r="J1" s="164"/>
      <c r="K1" s="164"/>
      <c r="L1" s="164"/>
      <c r="M1" s="165"/>
    </row>
    <row r="2" spans="1:13" ht="15.75">
      <c r="A2" s="7"/>
      <c r="B2" s="8" t="s">
        <v>619</v>
      </c>
      <c r="C2" s="9"/>
      <c r="D2" s="9"/>
      <c r="E2" s="128" t="s">
        <v>620</v>
      </c>
      <c r="F2" s="166"/>
      <c r="G2" s="130"/>
      <c r="H2" s="167"/>
      <c r="I2" s="167"/>
      <c r="J2" s="167"/>
      <c r="K2" s="167"/>
      <c r="L2" s="167"/>
      <c r="M2" s="168"/>
    </row>
    <row r="3" spans="1:13" ht="15.75">
      <c r="A3" s="10"/>
      <c r="B3" s="7" t="s">
        <v>621</v>
      </c>
      <c r="C3" s="9"/>
      <c r="D3" s="9"/>
      <c r="E3" s="135" t="s">
        <v>622</v>
      </c>
      <c r="F3" s="136"/>
      <c r="G3" s="137"/>
      <c r="H3" s="138"/>
      <c r="I3" s="138"/>
      <c r="J3" s="138"/>
      <c r="K3" s="138"/>
      <c r="L3" s="138"/>
      <c r="M3" s="139"/>
    </row>
    <row r="4" spans="1:13" ht="21" thickBot="1">
      <c r="A4" s="11"/>
      <c r="B4" s="12"/>
      <c r="C4" s="10"/>
      <c r="D4" s="9"/>
      <c r="E4" s="147" t="s">
        <v>623</v>
      </c>
      <c r="F4" s="148"/>
      <c r="G4" s="149"/>
      <c r="H4" s="150"/>
      <c r="I4" s="151"/>
      <c r="J4" s="13" t="s">
        <v>624</v>
      </c>
      <c r="K4" s="152"/>
      <c r="L4" s="153"/>
      <c r="M4" s="154"/>
    </row>
    <row r="5" spans="1:13" ht="15.75" thickTop="1">
      <c r="A5" s="14" t="s">
        <v>625</v>
      </c>
      <c r="C5" s="9"/>
      <c r="D5" s="9"/>
      <c r="E5" s="14" t="s">
        <v>625</v>
      </c>
      <c r="H5" s="15"/>
      <c r="I5" s="16"/>
      <c r="J5" s="17"/>
      <c r="K5" s="17"/>
      <c r="L5" s="17"/>
      <c r="M5" s="18"/>
    </row>
    <row r="6" spans="1:13" ht="16.5" thickBot="1">
      <c r="A6" s="20" t="s">
        <v>626</v>
      </c>
      <c r="B6" s="114" t="s">
        <v>613</v>
      </c>
      <c r="C6" s="155"/>
      <c r="D6" s="21"/>
      <c r="E6" s="22" t="s">
        <v>628</v>
      </c>
      <c r="F6" s="116" t="s">
        <v>598</v>
      </c>
      <c r="G6" s="156"/>
      <c r="H6" s="156"/>
      <c r="I6" s="156"/>
      <c r="J6" s="156"/>
      <c r="K6" s="156"/>
      <c r="L6" s="156"/>
      <c r="M6" s="157"/>
    </row>
    <row r="7" spans="1:13" ht="15">
      <c r="A7" s="23" t="s">
        <v>629</v>
      </c>
      <c r="B7" s="158" t="s">
        <v>669</v>
      </c>
      <c r="C7" s="159"/>
      <c r="D7" s="24"/>
      <c r="E7" s="25" t="s">
        <v>631</v>
      </c>
      <c r="F7" s="160" t="s">
        <v>667</v>
      </c>
      <c r="G7" s="161"/>
      <c r="H7" s="161"/>
      <c r="I7" s="161"/>
      <c r="J7" s="161"/>
      <c r="K7" s="161"/>
      <c r="L7" s="161"/>
      <c r="M7" s="162"/>
    </row>
    <row r="8" spans="1:13" ht="15">
      <c r="A8" s="26" t="s">
        <v>633</v>
      </c>
      <c r="B8" s="98" t="s">
        <v>690</v>
      </c>
      <c r="C8" s="141"/>
      <c r="D8" s="24"/>
      <c r="E8" s="27" t="s">
        <v>634</v>
      </c>
      <c r="F8" s="100" t="s">
        <v>692</v>
      </c>
      <c r="G8" s="142"/>
      <c r="H8" s="142"/>
      <c r="I8" s="142"/>
      <c r="J8" s="142"/>
      <c r="K8" s="142"/>
      <c r="L8" s="142"/>
      <c r="M8" s="143"/>
    </row>
    <row r="9" spans="1:13" ht="15">
      <c r="A9" s="26" t="s">
        <v>635</v>
      </c>
      <c r="B9" s="98" t="s">
        <v>672</v>
      </c>
      <c r="C9" s="141"/>
      <c r="D9" s="24"/>
      <c r="E9" s="28" t="s">
        <v>636</v>
      </c>
      <c r="F9" s="100" t="s">
        <v>666</v>
      </c>
      <c r="G9" s="142"/>
      <c r="H9" s="142"/>
      <c r="I9" s="142"/>
      <c r="J9" s="142"/>
      <c r="K9" s="142"/>
      <c r="L9" s="142"/>
      <c r="M9" s="143"/>
    </row>
    <row r="10" spans="1:13" ht="15.75">
      <c r="A10" s="9"/>
      <c r="B10" s="9"/>
      <c r="C10" s="9"/>
      <c r="D10" s="9"/>
      <c r="E10" s="14" t="s">
        <v>637</v>
      </c>
      <c r="F10" s="29"/>
      <c r="G10" s="29"/>
      <c r="H10" s="29"/>
      <c r="I10" s="9"/>
      <c r="J10" s="9"/>
      <c r="K10" s="9"/>
      <c r="L10" s="30"/>
      <c r="M10" s="31"/>
    </row>
    <row r="11" spans="1:13" ht="15.75" thickBot="1">
      <c r="A11" s="32" t="s">
        <v>638</v>
      </c>
      <c r="B11" s="9"/>
      <c r="C11" s="9"/>
      <c r="D11" s="9"/>
      <c r="E11" s="33" t="s">
        <v>639</v>
      </c>
      <c r="F11" s="33" t="s">
        <v>640</v>
      </c>
      <c r="G11" s="33" t="s">
        <v>641</v>
      </c>
      <c r="H11" s="33" t="s">
        <v>642</v>
      </c>
      <c r="I11" s="33" t="s">
        <v>643</v>
      </c>
      <c r="J11" s="144" t="s">
        <v>7</v>
      </c>
      <c r="K11" s="145"/>
      <c r="L11" s="33" t="s">
        <v>644</v>
      </c>
      <c r="M11" s="34" t="s">
        <v>645</v>
      </c>
    </row>
    <row r="12" spans="1:13" ht="15">
      <c r="A12" s="35" t="s">
        <v>646</v>
      </c>
      <c r="B12" s="36" t="str">
        <f>IF(B7&gt;"",B7,"")</f>
        <v>Jani Jormanainen</v>
      </c>
      <c r="C12" s="36" t="str">
        <f>IF(F7&gt;"",F7,"")</f>
        <v>Mika Räsänen</v>
      </c>
      <c r="D12" s="36"/>
      <c r="E12" s="37">
        <v>7</v>
      </c>
      <c r="F12" s="37">
        <v>-9</v>
      </c>
      <c r="G12" s="38">
        <v>9</v>
      </c>
      <c r="H12" s="37">
        <v>-9</v>
      </c>
      <c r="I12" s="37">
        <v>8</v>
      </c>
      <c r="J12" s="39">
        <f aca="true" t="shared" si="0" ref="J12:J20">IF(ISBLANK(E12),"",COUNTIF(E12:I12,"&gt;=0"))</f>
        <v>3</v>
      </c>
      <c r="K12" s="40">
        <f aca="true" t="shared" si="1" ref="K12:K20">IF(ISBLANK(E12),"",(IF(LEFT(E12,1)="-",1,0)+IF(LEFT(F12,1)="-",1,0)+IF(LEFT(G12,1)="-",1,0)+IF(LEFT(H12,1)="-",1,0)+IF(LEFT(I12,1)="-",1,0)))</f>
        <v>2</v>
      </c>
      <c r="L12" s="41">
        <f>IF(J12=3,1,"")</f>
        <v>1</v>
      </c>
      <c r="M12" s="42">
        <f>IF(K12=3,1,"")</f>
      </c>
    </row>
    <row r="13" spans="1:13" ht="15">
      <c r="A13" s="43" t="s">
        <v>647</v>
      </c>
      <c r="B13" s="44" t="str">
        <f>IF(B8&gt;"",B8,"")</f>
        <v>Pauli Hietikko</v>
      </c>
      <c r="C13" s="44" t="str">
        <f>IF(F8&gt;"",F8,"")</f>
        <v>Timo Tamminen</v>
      </c>
      <c r="D13" s="44"/>
      <c r="E13" s="45">
        <v>3</v>
      </c>
      <c r="F13" s="46">
        <v>-7</v>
      </c>
      <c r="G13" s="46">
        <v>9</v>
      </c>
      <c r="H13" s="46">
        <v>8</v>
      </c>
      <c r="I13" s="46"/>
      <c r="J13" s="47">
        <f t="shared" si="0"/>
        <v>3</v>
      </c>
      <c r="K13" s="48">
        <f t="shared" si="1"/>
        <v>1</v>
      </c>
      <c r="L13" s="49">
        <f>IF(J13=3,1,"")</f>
        <v>1</v>
      </c>
      <c r="M13" s="50">
        <f>IF(K13=3,1,"")</f>
      </c>
    </row>
    <row r="14" spans="1:13" ht="15.75" thickBot="1">
      <c r="A14" s="51" t="s">
        <v>648</v>
      </c>
      <c r="B14" s="52" t="str">
        <f>IF(B9&gt;"",B9,"")</f>
        <v>Toni Soine</v>
      </c>
      <c r="C14" s="52" t="str">
        <f>IF(F9&gt;"",F9,"")</f>
        <v>Samuli Soine</v>
      </c>
      <c r="D14" s="52"/>
      <c r="E14" s="45">
        <v>9</v>
      </c>
      <c r="F14" s="46">
        <v>-9</v>
      </c>
      <c r="G14" s="46">
        <v>-9</v>
      </c>
      <c r="H14" s="46">
        <v>-10</v>
      </c>
      <c r="I14" s="46"/>
      <c r="J14" s="47">
        <f t="shared" si="0"/>
        <v>1</v>
      </c>
      <c r="K14" s="54">
        <f t="shared" si="1"/>
        <v>3</v>
      </c>
      <c r="L14" s="55">
        <f aca="true" t="shared" si="2" ref="L14:M20">IF(J14=3,1,"")</f>
      </c>
      <c r="M14" s="56">
        <f t="shared" si="2"/>
        <v>1</v>
      </c>
    </row>
    <row r="15" spans="1:13" ht="15">
      <c r="A15" s="57" t="s">
        <v>649</v>
      </c>
      <c r="B15" s="36" t="str">
        <f>IF(B8&gt;"",B8,"")</f>
        <v>Pauli Hietikko</v>
      </c>
      <c r="C15" s="36" t="str">
        <f>IF(F7&gt;"",F7,"")</f>
        <v>Mika Räsänen</v>
      </c>
      <c r="D15" s="58"/>
      <c r="E15" s="59">
        <v>-6</v>
      </c>
      <c r="F15" s="60">
        <v>-8</v>
      </c>
      <c r="G15" s="59">
        <v>8</v>
      </c>
      <c r="H15" s="59">
        <v>-6</v>
      </c>
      <c r="I15" s="59"/>
      <c r="J15" s="39">
        <f t="shared" si="0"/>
        <v>1</v>
      </c>
      <c r="K15" s="40">
        <f t="shared" si="1"/>
        <v>3</v>
      </c>
      <c r="L15" s="41">
        <f t="shared" si="2"/>
      </c>
      <c r="M15" s="42">
        <f t="shared" si="2"/>
        <v>1</v>
      </c>
    </row>
    <row r="16" spans="1:13" ht="15">
      <c r="A16" s="51" t="s">
        <v>650</v>
      </c>
      <c r="B16" s="44" t="str">
        <f>IF(B7&gt;"",B7,"")</f>
        <v>Jani Jormanainen</v>
      </c>
      <c r="C16" s="44" t="str">
        <f>IF(F9&gt;"",F9,"")</f>
        <v>Samuli Soine</v>
      </c>
      <c r="D16" s="52"/>
      <c r="E16" s="45">
        <v>-4</v>
      </c>
      <c r="F16" s="53">
        <v>12</v>
      </c>
      <c r="G16" s="45">
        <v>-8</v>
      </c>
      <c r="H16" s="45">
        <v>10</v>
      </c>
      <c r="I16" s="45">
        <v>-4</v>
      </c>
      <c r="J16" s="47">
        <f t="shared" si="0"/>
        <v>2</v>
      </c>
      <c r="K16" s="48">
        <f t="shared" si="1"/>
        <v>3</v>
      </c>
      <c r="L16" s="49">
        <f t="shared" si="2"/>
      </c>
      <c r="M16" s="50">
        <f t="shared" si="2"/>
        <v>1</v>
      </c>
    </row>
    <row r="17" spans="1:13" ht="15.75" thickBot="1">
      <c r="A17" s="61" t="s">
        <v>651</v>
      </c>
      <c r="B17" s="62" t="str">
        <f>IF(B9&gt;"",B9,"")</f>
        <v>Toni Soine</v>
      </c>
      <c r="C17" s="62" t="str">
        <f>IF(F8&gt;"",F8,"")</f>
        <v>Timo Tamminen</v>
      </c>
      <c r="D17" s="62"/>
      <c r="E17" s="63">
        <v>-5</v>
      </c>
      <c r="F17" s="64">
        <v>9</v>
      </c>
      <c r="G17" s="63">
        <v>-5</v>
      </c>
      <c r="H17" s="63">
        <v>-7</v>
      </c>
      <c r="I17" s="63"/>
      <c r="J17" s="65">
        <f t="shared" si="0"/>
        <v>1</v>
      </c>
      <c r="K17" s="66">
        <f t="shared" si="1"/>
        <v>3</v>
      </c>
      <c r="L17" s="67">
        <f t="shared" si="2"/>
      </c>
      <c r="M17" s="68">
        <f t="shared" si="2"/>
        <v>1</v>
      </c>
    </row>
    <row r="18" spans="1:13" ht="15">
      <c r="A18" s="69" t="s">
        <v>652</v>
      </c>
      <c r="B18" s="70" t="str">
        <f>IF(B8&gt;"",B8,"")</f>
        <v>Pauli Hietikko</v>
      </c>
      <c r="C18" s="70" t="str">
        <f>IF(F9&gt;"",F9,"")</f>
        <v>Samuli Soine</v>
      </c>
      <c r="D18" s="71"/>
      <c r="E18" s="72">
        <v>-6</v>
      </c>
      <c r="F18" s="72">
        <v>9</v>
      </c>
      <c r="G18" s="72">
        <v>-8</v>
      </c>
      <c r="H18" s="72">
        <v>5</v>
      </c>
      <c r="I18" s="73">
        <v>6</v>
      </c>
      <c r="J18" s="74">
        <f t="shared" si="0"/>
        <v>3</v>
      </c>
      <c r="K18" s="75">
        <f t="shared" si="1"/>
        <v>2</v>
      </c>
      <c r="L18" s="76">
        <f t="shared" si="2"/>
        <v>1</v>
      </c>
      <c r="M18" s="77">
        <f t="shared" si="2"/>
      </c>
    </row>
    <row r="19" spans="1:13" ht="15">
      <c r="A19" s="43" t="s">
        <v>653</v>
      </c>
      <c r="B19" s="44" t="str">
        <f>IF(B9&gt;"",B9,"")</f>
        <v>Toni Soine</v>
      </c>
      <c r="C19" s="44" t="str">
        <f>IF(F7&gt;"",F7,"")</f>
        <v>Mika Räsänen</v>
      </c>
      <c r="D19" s="78"/>
      <c r="E19" s="72">
        <v>-8</v>
      </c>
      <c r="F19" s="46">
        <v>-4</v>
      </c>
      <c r="G19" s="46">
        <v>8</v>
      </c>
      <c r="H19" s="46">
        <v>10</v>
      </c>
      <c r="I19" s="79">
        <v>7</v>
      </c>
      <c r="J19" s="47">
        <f t="shared" si="0"/>
        <v>3</v>
      </c>
      <c r="K19" s="48">
        <f t="shared" si="1"/>
        <v>2</v>
      </c>
      <c r="L19" s="49">
        <f t="shared" si="2"/>
        <v>1</v>
      </c>
      <c r="M19" s="50">
        <f t="shared" si="2"/>
      </c>
    </row>
    <row r="20" spans="1:13" ht="15.75" thickBot="1">
      <c r="A20" s="61" t="s">
        <v>654</v>
      </c>
      <c r="B20" s="62" t="str">
        <f>IF(B7&gt;"",B7,"")</f>
        <v>Jani Jormanainen</v>
      </c>
      <c r="C20" s="62" t="str">
        <f>IF(F8&gt;"",F8,"")</f>
        <v>Timo Tamminen</v>
      </c>
      <c r="D20" s="80"/>
      <c r="E20" s="81">
        <v>-8</v>
      </c>
      <c r="F20" s="63">
        <v>5</v>
      </c>
      <c r="G20" s="81">
        <v>9</v>
      </c>
      <c r="H20" s="63">
        <v>3</v>
      </c>
      <c r="I20" s="63"/>
      <c r="J20" s="65">
        <f t="shared" si="0"/>
        <v>3</v>
      </c>
      <c r="K20" s="66">
        <f t="shared" si="1"/>
        <v>1</v>
      </c>
      <c r="L20" s="67">
        <f t="shared" si="2"/>
        <v>1</v>
      </c>
      <c r="M20" s="68">
        <f t="shared" si="2"/>
      </c>
    </row>
    <row r="21" spans="1:13" ht="16.5" thickBot="1">
      <c r="A21" s="9"/>
      <c r="B21" s="9"/>
      <c r="C21" s="9"/>
      <c r="D21" s="9"/>
      <c r="E21" s="9"/>
      <c r="F21" s="9"/>
      <c r="G21" s="9"/>
      <c r="H21" s="105" t="s">
        <v>655</v>
      </c>
      <c r="I21" s="146"/>
      <c r="J21" s="82">
        <f>IF(ISBLANK(B7),"",SUM(J12:J20))</f>
        <v>20</v>
      </c>
      <c r="K21" s="83">
        <f>IF(ISBLANK(F7),"",SUM(K12:K20))</f>
        <v>20</v>
      </c>
      <c r="L21" s="84">
        <f>IF(ISBLANK(E12),"",SUM(L12:L20))</f>
        <v>5</v>
      </c>
      <c r="M21" s="85">
        <f>IF(ISBLANK(E12),"",SUM(M12:M20))</f>
        <v>4</v>
      </c>
    </row>
  </sheetData>
  <sheetProtection/>
  <mergeCells count="19">
    <mergeCell ref="E1:F1"/>
    <mergeCell ref="G1:M1"/>
    <mergeCell ref="E2:F2"/>
    <mergeCell ref="G2:M2"/>
    <mergeCell ref="E3:F3"/>
    <mergeCell ref="G3:M3"/>
    <mergeCell ref="E4:F4"/>
    <mergeCell ref="G4:I4"/>
    <mergeCell ref="K4:M4"/>
    <mergeCell ref="B6:C6"/>
    <mergeCell ref="F6:M6"/>
    <mergeCell ref="B7:C7"/>
    <mergeCell ref="F7:M7"/>
    <mergeCell ref="B8:C8"/>
    <mergeCell ref="F8:M8"/>
    <mergeCell ref="B9:C9"/>
    <mergeCell ref="F9:M9"/>
    <mergeCell ref="J11:K11"/>
    <mergeCell ref="H21:I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4.00390625" style="0" customWidth="1"/>
    <col min="2" max="2" width="6.28125" style="0" customWidth="1"/>
    <col min="3" max="3" width="35.57421875" style="0" customWidth="1"/>
    <col min="4" max="4" width="18.7109375" style="0" customWidth="1"/>
    <col min="5" max="5" width="36.421875" style="0" customWidth="1"/>
    <col min="6" max="6" width="29.140625" style="0" customWidth="1"/>
    <col min="7" max="7" width="23.8515625" style="0" customWidth="1"/>
  </cols>
  <sheetData>
    <row r="2" ht="15">
      <c r="B2" t="s">
        <v>0</v>
      </c>
    </row>
    <row r="3" ht="15">
      <c r="B3" t="s">
        <v>196</v>
      </c>
    </row>
    <row r="4" ht="15">
      <c r="B4" t="s">
        <v>197</v>
      </c>
    </row>
    <row r="6" spans="2:4" ht="15">
      <c r="B6" t="s">
        <v>3</v>
      </c>
      <c r="C6" t="s">
        <v>198</v>
      </c>
      <c r="D6" t="s">
        <v>5</v>
      </c>
    </row>
    <row r="7" spans="1:5" ht="15">
      <c r="A7" t="s">
        <v>10</v>
      </c>
      <c r="B7" t="s">
        <v>199</v>
      </c>
      <c r="C7" t="s">
        <v>30</v>
      </c>
      <c r="D7" t="s">
        <v>31</v>
      </c>
      <c r="E7" t="s">
        <v>94</v>
      </c>
    </row>
    <row r="8" spans="1:6" ht="15">
      <c r="A8" t="s">
        <v>17</v>
      </c>
      <c r="B8" t="s">
        <v>200</v>
      </c>
      <c r="C8" t="s">
        <v>94</v>
      </c>
      <c r="D8" t="s">
        <v>95</v>
      </c>
      <c r="E8" t="s">
        <v>201</v>
      </c>
      <c r="F8" t="s">
        <v>72</v>
      </c>
    </row>
    <row r="9" spans="1:6" ht="15">
      <c r="A9" t="s">
        <v>16</v>
      </c>
      <c r="B9" t="s">
        <v>202</v>
      </c>
      <c r="C9" t="s">
        <v>72</v>
      </c>
      <c r="D9" t="s">
        <v>73</v>
      </c>
      <c r="E9" t="s">
        <v>72</v>
      </c>
      <c r="F9" t="s">
        <v>203</v>
      </c>
    </row>
    <row r="10" spans="1:7" ht="15">
      <c r="A10" t="s">
        <v>23</v>
      </c>
      <c r="B10" t="s">
        <v>204</v>
      </c>
      <c r="C10" t="s">
        <v>189</v>
      </c>
      <c r="D10" t="s">
        <v>190</v>
      </c>
      <c r="E10" t="s">
        <v>205</v>
      </c>
      <c r="G10" t="s">
        <v>117</v>
      </c>
    </row>
    <row r="11" spans="1:7" ht="15">
      <c r="A11" t="s">
        <v>206</v>
      </c>
      <c r="B11" t="s">
        <v>207</v>
      </c>
      <c r="C11" t="s">
        <v>152</v>
      </c>
      <c r="D11" t="s">
        <v>78</v>
      </c>
      <c r="E11" t="s">
        <v>152</v>
      </c>
      <c r="G11" t="s">
        <v>208</v>
      </c>
    </row>
    <row r="12" spans="1:6" ht="15">
      <c r="A12" t="s">
        <v>209</v>
      </c>
      <c r="B12" t="s">
        <v>210</v>
      </c>
      <c r="C12" t="s">
        <v>169</v>
      </c>
      <c r="D12" t="s">
        <v>90</v>
      </c>
      <c r="E12" t="s">
        <v>211</v>
      </c>
      <c r="F12" t="s">
        <v>117</v>
      </c>
    </row>
    <row r="13" spans="1:6" ht="15">
      <c r="A13" t="s">
        <v>212</v>
      </c>
      <c r="B13" t="s">
        <v>213</v>
      </c>
      <c r="C13" t="s">
        <v>134</v>
      </c>
      <c r="D13" t="s">
        <v>73</v>
      </c>
      <c r="E13" t="s">
        <v>117</v>
      </c>
      <c r="F13" t="s">
        <v>214</v>
      </c>
    </row>
    <row r="14" spans="1:8" ht="15">
      <c r="A14" t="s">
        <v>215</v>
      </c>
      <c r="B14" t="s">
        <v>216</v>
      </c>
      <c r="C14" t="s">
        <v>117</v>
      </c>
      <c r="D14" t="s">
        <v>118</v>
      </c>
      <c r="E14" t="s">
        <v>217</v>
      </c>
      <c r="H14" t="s">
        <v>148</v>
      </c>
    </row>
    <row r="15" ht="15">
      <c r="H15" t="s">
        <v>218</v>
      </c>
    </row>
    <row r="16" spans="1:5" ht="15">
      <c r="A16" t="s">
        <v>219</v>
      </c>
      <c r="B16" t="s">
        <v>220</v>
      </c>
      <c r="C16" t="s">
        <v>89</v>
      </c>
      <c r="D16" t="s">
        <v>90</v>
      </c>
      <c r="E16" t="s">
        <v>89</v>
      </c>
    </row>
    <row r="17" spans="1:6" ht="15">
      <c r="A17" t="s">
        <v>221</v>
      </c>
      <c r="B17" t="s">
        <v>222</v>
      </c>
      <c r="C17" t="s">
        <v>25</v>
      </c>
      <c r="D17" t="s">
        <v>26</v>
      </c>
      <c r="E17" t="s">
        <v>223</v>
      </c>
      <c r="F17" t="s">
        <v>110</v>
      </c>
    </row>
    <row r="18" spans="1:6" ht="15">
      <c r="A18" t="s">
        <v>224</v>
      </c>
      <c r="B18" t="s">
        <v>225</v>
      </c>
      <c r="C18" t="s">
        <v>110</v>
      </c>
      <c r="D18" t="s">
        <v>111</v>
      </c>
      <c r="E18" t="s">
        <v>110</v>
      </c>
      <c r="F18" t="s">
        <v>226</v>
      </c>
    </row>
    <row r="19" spans="1:7" ht="15">
      <c r="A19" t="s">
        <v>227</v>
      </c>
      <c r="B19" t="s">
        <v>228</v>
      </c>
      <c r="C19" t="s">
        <v>142</v>
      </c>
      <c r="D19" t="s">
        <v>143</v>
      </c>
      <c r="E19" t="s">
        <v>229</v>
      </c>
      <c r="G19" t="s">
        <v>148</v>
      </c>
    </row>
    <row r="20" spans="1:7" ht="15">
      <c r="A20" t="s">
        <v>230</v>
      </c>
      <c r="B20" t="s">
        <v>231</v>
      </c>
      <c r="C20" t="s">
        <v>164</v>
      </c>
      <c r="D20" t="s">
        <v>165</v>
      </c>
      <c r="E20" t="s">
        <v>148</v>
      </c>
      <c r="G20" t="s">
        <v>232</v>
      </c>
    </row>
    <row r="21" spans="1:6" ht="15">
      <c r="A21" t="s">
        <v>233</v>
      </c>
      <c r="B21" t="s">
        <v>234</v>
      </c>
      <c r="C21" t="s">
        <v>148</v>
      </c>
      <c r="D21" t="s">
        <v>95</v>
      </c>
      <c r="E21" t="s">
        <v>235</v>
      </c>
      <c r="F21" t="s">
        <v>148</v>
      </c>
    </row>
    <row r="22" spans="1:6" ht="15">
      <c r="A22" t="s">
        <v>236</v>
      </c>
      <c r="B22" t="s">
        <v>237</v>
      </c>
      <c r="C22" t="s">
        <v>193</v>
      </c>
      <c r="D22" t="s">
        <v>194</v>
      </c>
      <c r="E22" t="s">
        <v>64</v>
      </c>
      <c r="F22" t="s">
        <v>238</v>
      </c>
    </row>
    <row r="23" spans="1:5" ht="15">
      <c r="A23" t="s">
        <v>239</v>
      </c>
      <c r="B23" t="s">
        <v>240</v>
      </c>
      <c r="C23" t="s">
        <v>64</v>
      </c>
      <c r="D23" t="s">
        <v>65</v>
      </c>
      <c r="E23" t="s">
        <v>241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20.57421875" style="0" customWidth="1"/>
  </cols>
  <sheetData>
    <row r="2" ht="15">
      <c r="B2" t="s">
        <v>0</v>
      </c>
    </row>
    <row r="3" ht="15">
      <c r="B3" t="s">
        <v>242</v>
      </c>
    </row>
    <row r="4" ht="15">
      <c r="B4" t="s">
        <v>243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8" ht="15">
      <c r="A7" t="s">
        <v>10</v>
      </c>
      <c r="B7" t="s">
        <v>244</v>
      </c>
      <c r="C7" t="s">
        <v>245</v>
      </c>
      <c r="D7" t="s">
        <v>246</v>
      </c>
      <c r="E7" t="s">
        <v>17</v>
      </c>
      <c r="F7" t="s">
        <v>247</v>
      </c>
      <c r="G7" t="s">
        <v>248</v>
      </c>
      <c r="H7" t="s">
        <v>10</v>
      </c>
    </row>
    <row r="8" spans="1:8" ht="15">
      <c r="A8" t="s">
        <v>17</v>
      </c>
      <c r="B8" t="s">
        <v>249</v>
      </c>
      <c r="C8" t="s">
        <v>250</v>
      </c>
      <c r="D8" t="s">
        <v>251</v>
      </c>
      <c r="E8" t="s">
        <v>10</v>
      </c>
      <c r="F8" t="s">
        <v>252</v>
      </c>
      <c r="G8" t="s">
        <v>253</v>
      </c>
      <c r="H8" t="s">
        <v>17</v>
      </c>
    </row>
    <row r="9" spans="1:8" ht="15">
      <c r="A9" t="s">
        <v>16</v>
      </c>
      <c r="B9" t="s">
        <v>254</v>
      </c>
      <c r="C9" t="s">
        <v>255</v>
      </c>
      <c r="D9" t="s">
        <v>256</v>
      </c>
      <c r="E9" t="s">
        <v>103</v>
      </c>
      <c r="F9" t="s">
        <v>104</v>
      </c>
      <c r="G9" t="s">
        <v>257</v>
      </c>
      <c r="H9" t="s">
        <v>16</v>
      </c>
    </row>
    <row r="10" ht="15">
      <c r="A10" t="s">
        <v>23</v>
      </c>
    </row>
    <row r="12" spans="4:10" ht="15">
      <c r="D12" t="s">
        <v>33</v>
      </c>
      <c r="E12" t="s">
        <v>34</v>
      </c>
      <c r="F12" t="s">
        <v>35</v>
      </c>
      <c r="G12" t="s">
        <v>36</v>
      </c>
      <c r="H12" t="s">
        <v>37</v>
      </c>
      <c r="I12" t="s">
        <v>38</v>
      </c>
      <c r="J12" t="s">
        <v>39</v>
      </c>
    </row>
    <row r="13" spans="3:10" ht="15">
      <c r="C13" t="s">
        <v>40</v>
      </c>
      <c r="D13" t="s">
        <v>84</v>
      </c>
      <c r="E13" t="s">
        <v>48</v>
      </c>
      <c r="F13" t="s">
        <v>44</v>
      </c>
      <c r="I13" t="s">
        <v>86</v>
      </c>
      <c r="J13" t="s">
        <v>23</v>
      </c>
    </row>
    <row r="14" spans="3:10" ht="15">
      <c r="C14" t="s">
        <v>47</v>
      </c>
      <c r="J14" t="s">
        <v>16</v>
      </c>
    </row>
    <row r="15" spans="3:10" ht="15">
      <c r="C15" t="s">
        <v>53</v>
      </c>
      <c r="J15" t="s">
        <v>17</v>
      </c>
    </row>
    <row r="16" spans="3:10" ht="15">
      <c r="C16" t="s">
        <v>46</v>
      </c>
      <c r="D16" t="s">
        <v>84</v>
      </c>
      <c r="E16" t="s">
        <v>41</v>
      </c>
      <c r="F16" t="s">
        <v>84</v>
      </c>
      <c r="I16" t="s">
        <v>86</v>
      </c>
      <c r="J16" t="s">
        <v>23</v>
      </c>
    </row>
    <row r="17" spans="3:10" ht="15">
      <c r="C17" t="s">
        <v>57</v>
      </c>
      <c r="D17" t="s">
        <v>51</v>
      </c>
      <c r="E17" t="s">
        <v>106</v>
      </c>
      <c r="F17" t="s">
        <v>49</v>
      </c>
      <c r="I17" t="s">
        <v>86</v>
      </c>
      <c r="J17" t="s">
        <v>16</v>
      </c>
    </row>
    <row r="18" spans="3:10" ht="15">
      <c r="C18" t="s">
        <v>59</v>
      </c>
      <c r="J18" t="s">
        <v>10</v>
      </c>
    </row>
    <row r="20" spans="2:8" ht="15">
      <c r="B20" t="s">
        <v>3</v>
      </c>
      <c r="C20" t="s">
        <v>62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8" ht="15">
      <c r="A21" t="s">
        <v>10</v>
      </c>
      <c r="B21" t="s">
        <v>258</v>
      </c>
      <c r="C21" t="s">
        <v>259</v>
      </c>
      <c r="D21" t="s">
        <v>260</v>
      </c>
      <c r="E21" t="s">
        <v>17</v>
      </c>
      <c r="F21" t="s">
        <v>261</v>
      </c>
      <c r="G21" t="s">
        <v>262</v>
      </c>
      <c r="H21" t="s">
        <v>10</v>
      </c>
    </row>
    <row r="22" spans="1:8" ht="15">
      <c r="A22" t="s">
        <v>17</v>
      </c>
      <c r="B22" t="s">
        <v>263</v>
      </c>
      <c r="C22" t="s">
        <v>264</v>
      </c>
      <c r="D22" t="s">
        <v>256</v>
      </c>
      <c r="E22" t="s">
        <v>103</v>
      </c>
      <c r="F22" t="s">
        <v>265</v>
      </c>
      <c r="G22" t="s">
        <v>266</v>
      </c>
      <c r="H22" t="s">
        <v>16</v>
      </c>
    </row>
    <row r="23" spans="1:8" ht="15">
      <c r="A23" t="s">
        <v>16</v>
      </c>
      <c r="B23" t="s">
        <v>267</v>
      </c>
      <c r="C23" t="s">
        <v>268</v>
      </c>
      <c r="D23" t="s">
        <v>269</v>
      </c>
      <c r="E23" t="s">
        <v>10</v>
      </c>
      <c r="F23" t="s">
        <v>270</v>
      </c>
      <c r="G23" t="s">
        <v>271</v>
      </c>
      <c r="H23" t="s">
        <v>17</v>
      </c>
    </row>
    <row r="24" ht="15">
      <c r="A24" t="s">
        <v>23</v>
      </c>
    </row>
    <row r="26" spans="4:10" ht="15">
      <c r="D26" t="s">
        <v>33</v>
      </c>
      <c r="E26" t="s">
        <v>34</v>
      </c>
      <c r="F26" t="s">
        <v>35</v>
      </c>
      <c r="G26" t="s">
        <v>36</v>
      </c>
      <c r="H26" t="s">
        <v>37</v>
      </c>
      <c r="I26" t="s">
        <v>38</v>
      </c>
      <c r="J26" t="s">
        <v>39</v>
      </c>
    </row>
    <row r="27" spans="3:10" ht="15">
      <c r="C27" t="s">
        <v>40</v>
      </c>
      <c r="D27" t="s">
        <v>272</v>
      </c>
      <c r="E27" t="s">
        <v>51</v>
      </c>
      <c r="F27" t="s">
        <v>44</v>
      </c>
      <c r="I27" t="s">
        <v>86</v>
      </c>
      <c r="J27" t="s">
        <v>23</v>
      </c>
    </row>
    <row r="28" spans="3:10" ht="15">
      <c r="C28" t="s">
        <v>47</v>
      </c>
      <c r="J28" t="s">
        <v>16</v>
      </c>
    </row>
    <row r="29" spans="3:10" ht="15">
      <c r="C29" t="s">
        <v>53</v>
      </c>
      <c r="J29" t="s">
        <v>17</v>
      </c>
    </row>
    <row r="30" spans="3:10" ht="15">
      <c r="C30" t="s">
        <v>46</v>
      </c>
      <c r="D30" t="s">
        <v>48</v>
      </c>
      <c r="E30" t="s">
        <v>45</v>
      </c>
      <c r="F30" t="s">
        <v>127</v>
      </c>
      <c r="G30" t="s">
        <v>61</v>
      </c>
      <c r="H30" t="s">
        <v>61</v>
      </c>
      <c r="I30" t="s">
        <v>46</v>
      </c>
      <c r="J30" t="s">
        <v>23</v>
      </c>
    </row>
    <row r="31" spans="3:10" ht="15">
      <c r="C31" t="s">
        <v>57</v>
      </c>
      <c r="D31" t="s">
        <v>45</v>
      </c>
      <c r="E31" t="s">
        <v>83</v>
      </c>
      <c r="F31" t="s">
        <v>51</v>
      </c>
      <c r="G31" t="s">
        <v>51</v>
      </c>
      <c r="H31" t="s">
        <v>54</v>
      </c>
      <c r="I31" t="s">
        <v>81</v>
      </c>
      <c r="J31" t="s">
        <v>16</v>
      </c>
    </row>
    <row r="32" spans="3:10" ht="15">
      <c r="C32" t="s">
        <v>59</v>
      </c>
      <c r="J32" t="s">
        <v>10</v>
      </c>
    </row>
    <row r="34" spans="2:8" ht="15">
      <c r="B34" t="s">
        <v>3</v>
      </c>
      <c r="C34" t="s">
        <v>87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8" ht="15">
      <c r="A35" t="s">
        <v>10</v>
      </c>
      <c r="B35" t="s">
        <v>273</v>
      </c>
      <c r="C35" t="s">
        <v>274</v>
      </c>
      <c r="D35" t="s">
        <v>275</v>
      </c>
      <c r="E35" t="s">
        <v>16</v>
      </c>
      <c r="F35" t="s">
        <v>276</v>
      </c>
      <c r="G35" t="s">
        <v>277</v>
      </c>
      <c r="H35" t="s">
        <v>10</v>
      </c>
    </row>
    <row r="36" spans="1:8" ht="15">
      <c r="A36" t="s">
        <v>17</v>
      </c>
      <c r="B36" t="s">
        <v>278</v>
      </c>
      <c r="C36" t="s">
        <v>279</v>
      </c>
      <c r="D36" t="s">
        <v>256</v>
      </c>
      <c r="E36" t="s">
        <v>17</v>
      </c>
      <c r="F36" t="s">
        <v>186</v>
      </c>
      <c r="G36" t="s">
        <v>280</v>
      </c>
      <c r="H36" t="s">
        <v>17</v>
      </c>
    </row>
    <row r="37" spans="1:8" ht="15">
      <c r="A37" t="s">
        <v>16</v>
      </c>
      <c r="B37" t="s">
        <v>281</v>
      </c>
      <c r="C37" t="s">
        <v>282</v>
      </c>
      <c r="D37" t="s">
        <v>283</v>
      </c>
      <c r="E37" t="s">
        <v>103</v>
      </c>
      <c r="F37" t="s">
        <v>284</v>
      </c>
      <c r="G37" t="s">
        <v>285</v>
      </c>
      <c r="H37" t="s">
        <v>23</v>
      </c>
    </row>
    <row r="38" spans="1:8" ht="15">
      <c r="A38" t="s">
        <v>23</v>
      </c>
      <c r="B38" t="s">
        <v>286</v>
      </c>
      <c r="C38" t="s">
        <v>287</v>
      </c>
      <c r="D38" t="s">
        <v>260</v>
      </c>
      <c r="E38" t="s">
        <v>10</v>
      </c>
      <c r="F38" t="s">
        <v>21</v>
      </c>
      <c r="G38" t="s">
        <v>288</v>
      </c>
      <c r="H38" t="s">
        <v>16</v>
      </c>
    </row>
    <row r="40" spans="4:10" ht="15">
      <c r="D40" t="s">
        <v>33</v>
      </c>
      <c r="E40" t="s">
        <v>34</v>
      </c>
      <c r="F40" t="s">
        <v>35</v>
      </c>
      <c r="G40" t="s">
        <v>36</v>
      </c>
      <c r="H40" t="s">
        <v>37</v>
      </c>
      <c r="I40" t="s">
        <v>38</v>
      </c>
      <c r="J40" t="s">
        <v>39</v>
      </c>
    </row>
    <row r="41" spans="3:10" ht="15">
      <c r="C41" t="s">
        <v>40</v>
      </c>
      <c r="D41" t="s">
        <v>51</v>
      </c>
      <c r="E41" t="s">
        <v>49</v>
      </c>
      <c r="F41" t="s">
        <v>83</v>
      </c>
      <c r="G41" t="s">
        <v>106</v>
      </c>
      <c r="I41" t="s">
        <v>52</v>
      </c>
      <c r="J41" t="s">
        <v>23</v>
      </c>
    </row>
    <row r="42" spans="3:10" ht="15">
      <c r="C42" t="s">
        <v>47</v>
      </c>
      <c r="D42" t="s">
        <v>84</v>
      </c>
      <c r="E42" t="s">
        <v>84</v>
      </c>
      <c r="F42" t="s">
        <v>82</v>
      </c>
      <c r="G42" t="s">
        <v>83</v>
      </c>
      <c r="H42" t="s">
        <v>84</v>
      </c>
      <c r="I42" t="s">
        <v>81</v>
      </c>
      <c r="J42" t="s">
        <v>16</v>
      </c>
    </row>
    <row r="43" spans="3:10" ht="15">
      <c r="C43" t="s">
        <v>53</v>
      </c>
      <c r="D43" t="s">
        <v>127</v>
      </c>
      <c r="E43" t="s">
        <v>84</v>
      </c>
      <c r="F43" t="s">
        <v>84</v>
      </c>
      <c r="I43" t="s">
        <v>86</v>
      </c>
      <c r="J43" t="s">
        <v>17</v>
      </c>
    </row>
    <row r="44" spans="3:10" ht="15">
      <c r="C44" t="s">
        <v>46</v>
      </c>
      <c r="D44" t="s">
        <v>45</v>
      </c>
      <c r="E44" t="s">
        <v>48</v>
      </c>
      <c r="F44" t="s">
        <v>51</v>
      </c>
      <c r="G44" t="s">
        <v>55</v>
      </c>
      <c r="H44" t="s">
        <v>54</v>
      </c>
      <c r="I44" t="s">
        <v>81</v>
      </c>
      <c r="J44" t="s">
        <v>23</v>
      </c>
    </row>
    <row r="45" spans="3:10" ht="15">
      <c r="C45" t="s">
        <v>57</v>
      </c>
      <c r="D45" t="s">
        <v>126</v>
      </c>
      <c r="E45" t="s">
        <v>106</v>
      </c>
      <c r="F45" t="s">
        <v>41</v>
      </c>
      <c r="I45" t="s">
        <v>86</v>
      </c>
      <c r="J45" t="s">
        <v>16</v>
      </c>
    </row>
    <row r="46" spans="3:10" ht="15">
      <c r="C46" t="s">
        <v>59</v>
      </c>
      <c r="D46" t="s">
        <v>61</v>
      </c>
      <c r="E46" t="s">
        <v>48</v>
      </c>
      <c r="F46" t="s">
        <v>55</v>
      </c>
      <c r="G46" t="s">
        <v>50</v>
      </c>
      <c r="I46" t="s">
        <v>40</v>
      </c>
      <c r="J46" t="s">
        <v>10</v>
      </c>
    </row>
    <row r="48" spans="2:8" ht="15">
      <c r="B48" t="s">
        <v>3</v>
      </c>
      <c r="C48" t="s">
        <v>108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</row>
    <row r="49" spans="1:8" ht="15">
      <c r="A49" t="s">
        <v>10</v>
      </c>
      <c r="B49" t="s">
        <v>289</v>
      </c>
      <c r="C49" t="s">
        <v>290</v>
      </c>
      <c r="D49" t="s">
        <v>291</v>
      </c>
      <c r="E49" t="s">
        <v>10</v>
      </c>
      <c r="F49" t="s">
        <v>292</v>
      </c>
      <c r="G49" t="s">
        <v>293</v>
      </c>
      <c r="H49" t="s">
        <v>17</v>
      </c>
    </row>
    <row r="50" spans="1:8" ht="15">
      <c r="A50" t="s">
        <v>17</v>
      </c>
      <c r="B50" t="s">
        <v>294</v>
      </c>
      <c r="C50" t="s">
        <v>295</v>
      </c>
      <c r="D50" t="s">
        <v>296</v>
      </c>
      <c r="E50" t="s">
        <v>10</v>
      </c>
      <c r="F50" t="s">
        <v>297</v>
      </c>
      <c r="G50" t="s">
        <v>298</v>
      </c>
      <c r="H50" t="s">
        <v>10</v>
      </c>
    </row>
    <row r="51" spans="1:8" ht="15">
      <c r="A51" t="s">
        <v>16</v>
      </c>
      <c r="B51" t="s">
        <v>299</v>
      </c>
      <c r="C51" t="s">
        <v>300</v>
      </c>
      <c r="D51" t="s">
        <v>301</v>
      </c>
      <c r="E51" t="s">
        <v>10</v>
      </c>
      <c r="F51" t="s">
        <v>302</v>
      </c>
      <c r="G51" t="s">
        <v>303</v>
      </c>
      <c r="H51" t="s">
        <v>16</v>
      </c>
    </row>
    <row r="52" spans="1:4" ht="15">
      <c r="A52" t="s">
        <v>23</v>
      </c>
      <c r="B52" t="s">
        <v>304</v>
      </c>
      <c r="C52" t="s">
        <v>305</v>
      </c>
      <c r="D52" t="s">
        <v>256</v>
      </c>
    </row>
    <row r="54" spans="4:10" ht="15">
      <c r="D54" t="s">
        <v>33</v>
      </c>
      <c r="E54" t="s">
        <v>34</v>
      </c>
      <c r="F54" t="s">
        <v>35</v>
      </c>
      <c r="G54" t="s">
        <v>36</v>
      </c>
      <c r="H54" t="s">
        <v>37</v>
      </c>
      <c r="I54" t="s">
        <v>38</v>
      </c>
      <c r="J54" t="s">
        <v>39</v>
      </c>
    </row>
    <row r="55" spans="3:10" ht="15">
      <c r="C55" t="s">
        <v>40</v>
      </c>
      <c r="D55" t="s">
        <v>60</v>
      </c>
      <c r="E55" t="s">
        <v>128</v>
      </c>
      <c r="F55" t="s">
        <v>41</v>
      </c>
      <c r="G55" t="s">
        <v>107</v>
      </c>
      <c r="I55" t="s">
        <v>52</v>
      </c>
      <c r="J55" t="s">
        <v>23</v>
      </c>
    </row>
    <row r="56" spans="3:10" ht="15">
      <c r="C56" t="s">
        <v>47</v>
      </c>
      <c r="J56" t="s">
        <v>16</v>
      </c>
    </row>
    <row r="57" spans="3:10" ht="15">
      <c r="C57" t="s">
        <v>53</v>
      </c>
      <c r="J57" t="s">
        <v>17</v>
      </c>
    </row>
    <row r="58" spans="3:10" ht="15">
      <c r="C58" t="s">
        <v>46</v>
      </c>
      <c r="D58" t="s">
        <v>84</v>
      </c>
      <c r="E58" t="s">
        <v>83</v>
      </c>
      <c r="F58" t="s">
        <v>50</v>
      </c>
      <c r="G58" t="s">
        <v>128</v>
      </c>
      <c r="H58" t="s">
        <v>45</v>
      </c>
      <c r="I58" t="s">
        <v>46</v>
      </c>
      <c r="J58" t="s">
        <v>23</v>
      </c>
    </row>
    <row r="59" spans="3:10" ht="15">
      <c r="C59" t="s">
        <v>57</v>
      </c>
      <c r="D59" t="s">
        <v>43</v>
      </c>
      <c r="E59" t="s">
        <v>48</v>
      </c>
      <c r="F59" t="s">
        <v>82</v>
      </c>
      <c r="G59" t="s">
        <v>45</v>
      </c>
      <c r="I59" t="s">
        <v>40</v>
      </c>
      <c r="J59" t="s">
        <v>16</v>
      </c>
    </row>
    <row r="60" spans="3:10" ht="15">
      <c r="C60" t="s">
        <v>59</v>
      </c>
      <c r="J60" t="s">
        <v>10</v>
      </c>
    </row>
    <row r="62" spans="2:8" ht="15">
      <c r="B62" t="s">
        <v>3</v>
      </c>
      <c r="C62" t="s">
        <v>130</v>
      </c>
      <c r="D62" t="s">
        <v>5</v>
      </c>
      <c r="E62" t="s">
        <v>6</v>
      </c>
      <c r="F62" t="s">
        <v>7</v>
      </c>
      <c r="G62" t="s">
        <v>8</v>
      </c>
      <c r="H62" t="s">
        <v>9</v>
      </c>
    </row>
    <row r="63" spans="1:8" ht="15">
      <c r="A63" t="s">
        <v>10</v>
      </c>
      <c r="B63" t="s">
        <v>306</v>
      </c>
      <c r="C63" t="s">
        <v>307</v>
      </c>
      <c r="D63" t="s">
        <v>283</v>
      </c>
      <c r="E63" t="s">
        <v>16</v>
      </c>
      <c r="F63" t="s">
        <v>276</v>
      </c>
      <c r="G63" t="s">
        <v>308</v>
      </c>
      <c r="H63" t="s">
        <v>10</v>
      </c>
    </row>
    <row r="64" spans="1:8" ht="15">
      <c r="A64" t="s">
        <v>17</v>
      </c>
      <c r="B64" t="s">
        <v>309</v>
      </c>
      <c r="C64" t="s">
        <v>310</v>
      </c>
      <c r="D64" t="s">
        <v>246</v>
      </c>
      <c r="E64" t="s">
        <v>17</v>
      </c>
      <c r="F64" t="s">
        <v>311</v>
      </c>
      <c r="G64" t="s">
        <v>312</v>
      </c>
      <c r="H64" t="s">
        <v>17</v>
      </c>
    </row>
    <row r="65" spans="1:8" ht="15">
      <c r="A65" t="s">
        <v>16</v>
      </c>
      <c r="B65" t="s">
        <v>313</v>
      </c>
      <c r="C65" t="s">
        <v>314</v>
      </c>
      <c r="D65" t="s">
        <v>315</v>
      </c>
      <c r="E65" t="s">
        <v>103</v>
      </c>
      <c r="F65" t="s">
        <v>124</v>
      </c>
      <c r="G65" t="s">
        <v>316</v>
      </c>
      <c r="H65" t="s">
        <v>23</v>
      </c>
    </row>
    <row r="66" spans="1:8" ht="15">
      <c r="A66" t="s">
        <v>23</v>
      </c>
      <c r="B66" t="s">
        <v>317</v>
      </c>
      <c r="C66" t="s">
        <v>318</v>
      </c>
      <c r="D66" t="s">
        <v>291</v>
      </c>
      <c r="E66" t="s">
        <v>10</v>
      </c>
      <c r="F66" t="s">
        <v>319</v>
      </c>
      <c r="G66" t="s">
        <v>320</v>
      </c>
      <c r="H66" t="s">
        <v>16</v>
      </c>
    </row>
    <row r="68" spans="4:10" ht="15">
      <c r="D68" t="s">
        <v>33</v>
      </c>
      <c r="E68" t="s">
        <v>34</v>
      </c>
      <c r="F68" t="s">
        <v>35</v>
      </c>
      <c r="G68" t="s">
        <v>36</v>
      </c>
      <c r="H68" t="s">
        <v>37</v>
      </c>
      <c r="I68" t="s">
        <v>38</v>
      </c>
      <c r="J68" t="s">
        <v>39</v>
      </c>
    </row>
    <row r="69" spans="3:10" ht="15">
      <c r="C69" t="s">
        <v>40</v>
      </c>
      <c r="D69" t="s">
        <v>127</v>
      </c>
      <c r="E69" t="s">
        <v>127</v>
      </c>
      <c r="F69" t="s">
        <v>51</v>
      </c>
      <c r="I69" t="s">
        <v>86</v>
      </c>
      <c r="J69" t="s">
        <v>23</v>
      </c>
    </row>
    <row r="70" spans="3:10" ht="15">
      <c r="C70" t="s">
        <v>47</v>
      </c>
      <c r="D70" t="s">
        <v>55</v>
      </c>
      <c r="E70" t="s">
        <v>48</v>
      </c>
      <c r="F70" t="s">
        <v>48</v>
      </c>
      <c r="G70" t="s">
        <v>106</v>
      </c>
      <c r="I70" t="s">
        <v>52</v>
      </c>
      <c r="J70" t="s">
        <v>16</v>
      </c>
    </row>
    <row r="71" spans="3:10" ht="15">
      <c r="C71" t="s">
        <v>53</v>
      </c>
      <c r="D71" t="s">
        <v>106</v>
      </c>
      <c r="E71" t="s">
        <v>44</v>
      </c>
      <c r="F71" t="s">
        <v>84</v>
      </c>
      <c r="I71" t="s">
        <v>86</v>
      </c>
      <c r="J71" t="s">
        <v>17</v>
      </c>
    </row>
    <row r="72" spans="3:10" ht="15">
      <c r="C72" t="s">
        <v>46</v>
      </c>
      <c r="D72" t="s">
        <v>51</v>
      </c>
      <c r="E72" t="s">
        <v>41</v>
      </c>
      <c r="F72" t="s">
        <v>106</v>
      </c>
      <c r="I72" t="s">
        <v>86</v>
      </c>
      <c r="J72" t="s">
        <v>23</v>
      </c>
    </row>
    <row r="73" spans="3:10" ht="15">
      <c r="C73" t="s">
        <v>57</v>
      </c>
      <c r="D73" t="s">
        <v>127</v>
      </c>
      <c r="E73" t="s">
        <v>84</v>
      </c>
      <c r="F73" t="s">
        <v>83</v>
      </c>
      <c r="G73" t="s">
        <v>51</v>
      </c>
      <c r="I73" t="s">
        <v>52</v>
      </c>
      <c r="J73" t="s">
        <v>16</v>
      </c>
    </row>
    <row r="74" spans="3:10" ht="15">
      <c r="C74" t="s">
        <v>59</v>
      </c>
      <c r="D74" t="s">
        <v>45</v>
      </c>
      <c r="E74" t="s">
        <v>55</v>
      </c>
      <c r="F74" t="s">
        <v>127</v>
      </c>
      <c r="G74" t="s">
        <v>55</v>
      </c>
      <c r="I74" t="s">
        <v>40</v>
      </c>
      <c r="J74" t="s">
        <v>10</v>
      </c>
    </row>
    <row r="76" spans="2:8" ht="15">
      <c r="B76" t="s">
        <v>3</v>
      </c>
      <c r="C76" t="s">
        <v>146</v>
      </c>
      <c r="D76" t="s">
        <v>5</v>
      </c>
      <c r="E76" t="s">
        <v>6</v>
      </c>
      <c r="F76" t="s">
        <v>7</v>
      </c>
      <c r="G76" t="s">
        <v>8</v>
      </c>
      <c r="H76" t="s">
        <v>9</v>
      </c>
    </row>
    <row r="77" spans="1:8" ht="15">
      <c r="A77" t="s">
        <v>10</v>
      </c>
      <c r="B77" t="s">
        <v>321</v>
      </c>
      <c r="C77" t="s">
        <v>322</v>
      </c>
      <c r="D77" t="s">
        <v>269</v>
      </c>
      <c r="E77" t="s">
        <v>16</v>
      </c>
      <c r="F77" t="s">
        <v>119</v>
      </c>
      <c r="G77" t="s">
        <v>323</v>
      </c>
      <c r="H77" t="s">
        <v>10</v>
      </c>
    </row>
    <row r="78" spans="1:8" ht="15">
      <c r="A78" t="s">
        <v>17</v>
      </c>
      <c r="B78" t="s">
        <v>324</v>
      </c>
      <c r="C78" t="s">
        <v>325</v>
      </c>
      <c r="D78" t="s">
        <v>301</v>
      </c>
      <c r="E78" t="s">
        <v>17</v>
      </c>
      <c r="F78" t="s">
        <v>74</v>
      </c>
      <c r="G78" t="s">
        <v>326</v>
      </c>
      <c r="H78" t="s">
        <v>17</v>
      </c>
    </row>
    <row r="79" spans="1:8" ht="15">
      <c r="A79" t="s">
        <v>16</v>
      </c>
      <c r="B79" t="s">
        <v>327</v>
      </c>
      <c r="C79" t="s">
        <v>328</v>
      </c>
      <c r="D79" t="s">
        <v>246</v>
      </c>
      <c r="E79" t="s">
        <v>10</v>
      </c>
      <c r="F79" t="s">
        <v>329</v>
      </c>
      <c r="G79" t="s">
        <v>330</v>
      </c>
      <c r="H79" t="s">
        <v>16</v>
      </c>
    </row>
    <row r="80" spans="1:8" ht="15">
      <c r="A80" t="s">
        <v>23</v>
      </c>
      <c r="B80" t="s">
        <v>331</v>
      </c>
      <c r="C80" t="s">
        <v>332</v>
      </c>
      <c r="D80" t="s">
        <v>260</v>
      </c>
      <c r="E80" t="s">
        <v>103</v>
      </c>
      <c r="F80" t="s">
        <v>124</v>
      </c>
      <c r="G80" t="s">
        <v>333</v>
      </c>
      <c r="H80" t="s">
        <v>23</v>
      </c>
    </row>
    <row r="82" spans="4:10" ht="15">
      <c r="D82" t="s">
        <v>33</v>
      </c>
      <c r="E82" t="s">
        <v>34</v>
      </c>
      <c r="F82" t="s">
        <v>35</v>
      </c>
      <c r="G82" t="s">
        <v>36</v>
      </c>
      <c r="H82" t="s">
        <v>37</v>
      </c>
      <c r="I82" t="s">
        <v>38</v>
      </c>
      <c r="J82" t="s">
        <v>39</v>
      </c>
    </row>
    <row r="83" spans="3:10" ht="15">
      <c r="C83" t="s">
        <v>40</v>
      </c>
      <c r="D83" t="s">
        <v>51</v>
      </c>
      <c r="E83" t="s">
        <v>51</v>
      </c>
      <c r="F83" t="s">
        <v>334</v>
      </c>
      <c r="I83" t="s">
        <v>86</v>
      </c>
      <c r="J83" t="s">
        <v>23</v>
      </c>
    </row>
    <row r="84" spans="3:10" ht="15">
      <c r="C84" t="s">
        <v>47</v>
      </c>
      <c r="D84" t="s">
        <v>84</v>
      </c>
      <c r="E84" t="s">
        <v>48</v>
      </c>
      <c r="F84" t="s">
        <v>127</v>
      </c>
      <c r="I84" t="s">
        <v>86</v>
      </c>
      <c r="J84" t="s">
        <v>16</v>
      </c>
    </row>
    <row r="85" spans="3:10" ht="15">
      <c r="C85" t="s">
        <v>53</v>
      </c>
      <c r="D85" t="s">
        <v>127</v>
      </c>
      <c r="E85" t="s">
        <v>83</v>
      </c>
      <c r="F85" t="s">
        <v>48</v>
      </c>
      <c r="G85" t="s">
        <v>106</v>
      </c>
      <c r="I85" t="s">
        <v>52</v>
      </c>
      <c r="J85" t="s">
        <v>17</v>
      </c>
    </row>
    <row r="86" spans="3:10" ht="15">
      <c r="C86" t="s">
        <v>46</v>
      </c>
      <c r="D86" t="s">
        <v>84</v>
      </c>
      <c r="E86" t="s">
        <v>51</v>
      </c>
      <c r="F86" t="s">
        <v>48</v>
      </c>
      <c r="I86" t="s">
        <v>86</v>
      </c>
      <c r="J86" t="s">
        <v>23</v>
      </c>
    </row>
    <row r="87" spans="3:10" ht="15">
      <c r="C87" t="s">
        <v>57</v>
      </c>
      <c r="D87" t="s">
        <v>44</v>
      </c>
      <c r="E87" t="s">
        <v>48</v>
      </c>
      <c r="F87" t="s">
        <v>335</v>
      </c>
      <c r="G87" t="s">
        <v>56</v>
      </c>
      <c r="H87" t="s">
        <v>51</v>
      </c>
      <c r="I87" t="s">
        <v>81</v>
      </c>
      <c r="J87" t="s">
        <v>16</v>
      </c>
    </row>
    <row r="88" spans="3:10" ht="15">
      <c r="C88" t="s">
        <v>59</v>
      </c>
      <c r="D88" t="s">
        <v>126</v>
      </c>
      <c r="E88" t="s">
        <v>51</v>
      </c>
      <c r="F88" t="s">
        <v>44</v>
      </c>
      <c r="I88" t="s">
        <v>86</v>
      </c>
      <c r="J88" t="s">
        <v>10</v>
      </c>
    </row>
    <row r="90" spans="2:8" ht="15">
      <c r="B90" t="s">
        <v>3</v>
      </c>
      <c r="C90" t="s">
        <v>162</v>
      </c>
      <c r="D90" t="s">
        <v>5</v>
      </c>
      <c r="E90" t="s">
        <v>6</v>
      </c>
      <c r="F90" t="s">
        <v>7</v>
      </c>
      <c r="G90" t="s">
        <v>8</v>
      </c>
      <c r="H90" t="s">
        <v>9</v>
      </c>
    </row>
    <row r="91" spans="1:8" ht="15">
      <c r="A91" t="s">
        <v>10</v>
      </c>
      <c r="B91" t="s">
        <v>336</v>
      </c>
      <c r="C91" t="s">
        <v>337</v>
      </c>
      <c r="D91" t="s">
        <v>291</v>
      </c>
      <c r="E91" t="s">
        <v>17</v>
      </c>
      <c r="F91" t="s">
        <v>261</v>
      </c>
      <c r="G91" t="s">
        <v>338</v>
      </c>
      <c r="H91" t="s">
        <v>10</v>
      </c>
    </row>
    <row r="92" spans="1:8" ht="15">
      <c r="A92" t="s">
        <v>17</v>
      </c>
      <c r="B92" t="s">
        <v>339</v>
      </c>
      <c r="C92" t="s">
        <v>340</v>
      </c>
      <c r="D92" t="s">
        <v>260</v>
      </c>
      <c r="E92" t="s">
        <v>10</v>
      </c>
      <c r="F92" t="s">
        <v>270</v>
      </c>
      <c r="G92" t="s">
        <v>341</v>
      </c>
      <c r="H92" t="s">
        <v>17</v>
      </c>
    </row>
    <row r="93" spans="1:8" ht="15">
      <c r="A93" t="s">
        <v>16</v>
      </c>
      <c r="B93" t="s">
        <v>342</v>
      </c>
      <c r="C93" t="s">
        <v>343</v>
      </c>
      <c r="D93" t="s">
        <v>251</v>
      </c>
      <c r="E93" t="s">
        <v>103</v>
      </c>
      <c r="F93" t="s">
        <v>265</v>
      </c>
      <c r="G93" t="s">
        <v>344</v>
      </c>
      <c r="H93" t="s">
        <v>16</v>
      </c>
    </row>
    <row r="94" spans="1:4" ht="15">
      <c r="A94" t="s">
        <v>23</v>
      </c>
      <c r="B94" t="s">
        <v>345</v>
      </c>
      <c r="C94" t="s">
        <v>346</v>
      </c>
      <c r="D94" t="s">
        <v>275</v>
      </c>
    </row>
    <row r="96" spans="4:10" ht="15">
      <c r="D96" t="s">
        <v>33</v>
      </c>
      <c r="E96" t="s">
        <v>34</v>
      </c>
      <c r="F96" t="s">
        <v>35</v>
      </c>
      <c r="G96" t="s">
        <v>36</v>
      </c>
      <c r="H96" t="s">
        <v>37</v>
      </c>
      <c r="I96" t="s">
        <v>38</v>
      </c>
      <c r="J96" t="s">
        <v>39</v>
      </c>
    </row>
    <row r="97" spans="3:10" ht="15">
      <c r="C97" t="s">
        <v>40</v>
      </c>
      <c r="D97" t="s">
        <v>82</v>
      </c>
      <c r="E97" t="s">
        <v>334</v>
      </c>
      <c r="F97" t="s">
        <v>82</v>
      </c>
      <c r="G97" t="s">
        <v>44</v>
      </c>
      <c r="H97" t="s">
        <v>127</v>
      </c>
      <c r="I97" t="s">
        <v>81</v>
      </c>
      <c r="J97" t="s">
        <v>23</v>
      </c>
    </row>
    <row r="98" spans="3:10" ht="15">
      <c r="C98" t="s">
        <v>47</v>
      </c>
      <c r="J98" t="s">
        <v>16</v>
      </c>
    </row>
    <row r="99" spans="3:10" ht="15">
      <c r="C99" t="s">
        <v>53</v>
      </c>
      <c r="J99" t="s">
        <v>17</v>
      </c>
    </row>
    <row r="100" spans="3:10" ht="15">
      <c r="C100" t="s">
        <v>46</v>
      </c>
      <c r="D100" t="s">
        <v>55</v>
      </c>
      <c r="E100" t="s">
        <v>49</v>
      </c>
      <c r="F100" t="s">
        <v>84</v>
      </c>
      <c r="G100" t="s">
        <v>145</v>
      </c>
      <c r="H100" t="s">
        <v>49</v>
      </c>
      <c r="I100" t="s">
        <v>81</v>
      </c>
      <c r="J100" t="s">
        <v>23</v>
      </c>
    </row>
    <row r="101" spans="3:10" ht="15">
      <c r="C101" t="s">
        <v>57</v>
      </c>
      <c r="D101" t="s">
        <v>107</v>
      </c>
      <c r="E101" t="s">
        <v>49</v>
      </c>
      <c r="F101" t="s">
        <v>51</v>
      </c>
      <c r="I101" t="s">
        <v>86</v>
      </c>
      <c r="J101" t="s">
        <v>16</v>
      </c>
    </row>
    <row r="102" spans="3:10" ht="15">
      <c r="C102" t="s">
        <v>59</v>
      </c>
      <c r="J102" t="s">
        <v>10</v>
      </c>
    </row>
    <row r="104" spans="2:8" ht="15">
      <c r="B104" t="s">
        <v>3</v>
      </c>
      <c r="C104" t="s">
        <v>179</v>
      </c>
      <c r="D104" t="s">
        <v>5</v>
      </c>
      <c r="E104" t="s">
        <v>6</v>
      </c>
      <c r="F104" t="s">
        <v>7</v>
      </c>
      <c r="G104" t="s">
        <v>8</v>
      </c>
      <c r="H104" t="s">
        <v>9</v>
      </c>
    </row>
    <row r="105" spans="1:8" ht="15">
      <c r="A105" t="s">
        <v>10</v>
      </c>
      <c r="B105" t="s">
        <v>336</v>
      </c>
      <c r="C105" t="s">
        <v>347</v>
      </c>
      <c r="D105" t="s">
        <v>348</v>
      </c>
      <c r="E105" t="s">
        <v>16</v>
      </c>
      <c r="F105" t="s">
        <v>349</v>
      </c>
      <c r="G105" t="s">
        <v>350</v>
      </c>
      <c r="H105" t="s">
        <v>10</v>
      </c>
    </row>
    <row r="106" spans="1:8" ht="15">
      <c r="A106" t="s">
        <v>17</v>
      </c>
      <c r="B106" t="s">
        <v>351</v>
      </c>
      <c r="C106" t="s">
        <v>352</v>
      </c>
      <c r="D106" t="s">
        <v>315</v>
      </c>
      <c r="E106" t="s">
        <v>10</v>
      </c>
      <c r="F106" t="s">
        <v>353</v>
      </c>
      <c r="G106" t="s">
        <v>354</v>
      </c>
      <c r="H106" t="s">
        <v>16</v>
      </c>
    </row>
    <row r="107" spans="1:8" ht="15">
      <c r="A107" t="s">
        <v>16</v>
      </c>
      <c r="B107" t="s">
        <v>355</v>
      </c>
      <c r="C107" t="s">
        <v>356</v>
      </c>
      <c r="D107" t="s">
        <v>291</v>
      </c>
      <c r="E107" t="s">
        <v>17</v>
      </c>
      <c r="F107" t="s">
        <v>149</v>
      </c>
      <c r="G107" t="s">
        <v>357</v>
      </c>
      <c r="H107" t="s">
        <v>17</v>
      </c>
    </row>
    <row r="108" spans="1:8" ht="15">
      <c r="A108" t="s">
        <v>23</v>
      </c>
      <c r="B108" t="s">
        <v>358</v>
      </c>
      <c r="C108" t="s">
        <v>359</v>
      </c>
      <c r="D108" t="s">
        <v>360</v>
      </c>
      <c r="E108" t="s">
        <v>103</v>
      </c>
      <c r="F108" t="s">
        <v>124</v>
      </c>
      <c r="G108" t="s">
        <v>361</v>
      </c>
      <c r="H108" t="s">
        <v>23</v>
      </c>
    </row>
    <row r="110" spans="4:10" ht="15">
      <c r="D110" t="s">
        <v>33</v>
      </c>
      <c r="E110" t="s">
        <v>34</v>
      </c>
      <c r="F110" t="s">
        <v>35</v>
      </c>
      <c r="G110" t="s">
        <v>36</v>
      </c>
      <c r="H110" t="s">
        <v>37</v>
      </c>
      <c r="I110" t="s">
        <v>38</v>
      </c>
      <c r="J110" t="s">
        <v>39</v>
      </c>
    </row>
    <row r="111" spans="3:10" ht="15">
      <c r="C111" t="s">
        <v>40</v>
      </c>
      <c r="D111" t="s">
        <v>84</v>
      </c>
      <c r="E111" t="s">
        <v>106</v>
      </c>
      <c r="F111" t="s">
        <v>83</v>
      </c>
      <c r="G111" t="s">
        <v>107</v>
      </c>
      <c r="I111" t="s">
        <v>52</v>
      </c>
      <c r="J111" t="s">
        <v>23</v>
      </c>
    </row>
    <row r="112" spans="3:10" ht="15">
      <c r="C112" t="s">
        <v>47</v>
      </c>
      <c r="D112" t="s">
        <v>106</v>
      </c>
      <c r="E112" t="s">
        <v>51</v>
      </c>
      <c r="F112" t="s">
        <v>49</v>
      </c>
      <c r="I112" t="s">
        <v>86</v>
      </c>
      <c r="J112" t="s">
        <v>16</v>
      </c>
    </row>
    <row r="113" spans="3:10" ht="15">
      <c r="C113" t="s">
        <v>53</v>
      </c>
      <c r="D113" t="s">
        <v>44</v>
      </c>
      <c r="E113" t="s">
        <v>51</v>
      </c>
      <c r="F113" t="s">
        <v>44</v>
      </c>
      <c r="I113" t="s">
        <v>86</v>
      </c>
      <c r="J113" t="s">
        <v>17</v>
      </c>
    </row>
    <row r="114" spans="3:10" ht="15">
      <c r="C114" t="s">
        <v>46</v>
      </c>
      <c r="D114" t="s">
        <v>50</v>
      </c>
      <c r="E114" t="s">
        <v>362</v>
      </c>
      <c r="F114" t="s">
        <v>51</v>
      </c>
      <c r="G114" t="s">
        <v>61</v>
      </c>
      <c r="I114" t="s">
        <v>40</v>
      </c>
      <c r="J114" t="s">
        <v>23</v>
      </c>
    </row>
    <row r="115" spans="3:10" ht="15">
      <c r="C115" t="s">
        <v>57</v>
      </c>
      <c r="D115" t="s">
        <v>82</v>
      </c>
      <c r="E115" t="s">
        <v>44</v>
      </c>
      <c r="F115" t="s">
        <v>51</v>
      </c>
      <c r="G115" t="s">
        <v>44</v>
      </c>
      <c r="I115" t="s">
        <v>52</v>
      </c>
      <c r="J115" t="s">
        <v>16</v>
      </c>
    </row>
    <row r="116" spans="3:10" ht="15">
      <c r="C116" t="s">
        <v>59</v>
      </c>
      <c r="D116" t="s">
        <v>84</v>
      </c>
      <c r="E116" t="s">
        <v>51</v>
      </c>
      <c r="F116" t="s">
        <v>50</v>
      </c>
      <c r="G116" t="s">
        <v>49</v>
      </c>
      <c r="I116" t="s">
        <v>52</v>
      </c>
      <c r="J116" t="s">
        <v>10</v>
      </c>
    </row>
    <row r="118" spans="2:8" ht="15">
      <c r="B118" t="s">
        <v>3</v>
      </c>
      <c r="C118" t="s">
        <v>363</v>
      </c>
      <c r="D118" t="s">
        <v>5</v>
      </c>
      <c r="E118" t="s">
        <v>6</v>
      </c>
      <c r="F118" t="s">
        <v>7</v>
      </c>
      <c r="G118" t="s">
        <v>8</v>
      </c>
      <c r="H118" t="s">
        <v>9</v>
      </c>
    </row>
    <row r="119" spans="1:8" ht="15">
      <c r="A119" t="s">
        <v>10</v>
      </c>
      <c r="B119" t="s">
        <v>364</v>
      </c>
      <c r="C119" t="s">
        <v>365</v>
      </c>
      <c r="D119" t="s">
        <v>260</v>
      </c>
      <c r="E119" t="s">
        <v>10</v>
      </c>
      <c r="F119" t="s">
        <v>186</v>
      </c>
      <c r="G119" t="s">
        <v>366</v>
      </c>
      <c r="H119" t="s">
        <v>16</v>
      </c>
    </row>
    <row r="120" spans="1:8" ht="15">
      <c r="A120" t="s">
        <v>17</v>
      </c>
      <c r="B120" t="s">
        <v>324</v>
      </c>
      <c r="C120" t="s">
        <v>367</v>
      </c>
      <c r="D120" t="s">
        <v>275</v>
      </c>
      <c r="E120" t="s">
        <v>16</v>
      </c>
      <c r="F120" t="s">
        <v>166</v>
      </c>
      <c r="G120" t="s">
        <v>368</v>
      </c>
      <c r="H120" t="s">
        <v>10</v>
      </c>
    </row>
    <row r="121" spans="1:8" ht="15">
      <c r="A121" t="s">
        <v>16</v>
      </c>
      <c r="B121" t="s">
        <v>313</v>
      </c>
      <c r="C121" t="s">
        <v>369</v>
      </c>
      <c r="D121" t="s">
        <v>291</v>
      </c>
      <c r="E121" t="s">
        <v>10</v>
      </c>
      <c r="F121" t="s">
        <v>353</v>
      </c>
      <c r="G121" t="s">
        <v>370</v>
      </c>
      <c r="H121" t="s">
        <v>17</v>
      </c>
    </row>
    <row r="122" spans="1:8" ht="15">
      <c r="A122" t="s">
        <v>23</v>
      </c>
      <c r="B122" t="s">
        <v>371</v>
      </c>
      <c r="C122" t="s">
        <v>372</v>
      </c>
      <c r="D122" t="s">
        <v>373</v>
      </c>
      <c r="E122" t="s">
        <v>10</v>
      </c>
      <c r="F122" t="s">
        <v>69</v>
      </c>
      <c r="G122" t="s">
        <v>374</v>
      </c>
      <c r="H122" t="s">
        <v>23</v>
      </c>
    </row>
    <row r="124" spans="4:10" ht="15">
      <c r="D124" t="s">
        <v>33</v>
      </c>
      <c r="E124" t="s">
        <v>34</v>
      </c>
      <c r="F124" t="s">
        <v>35</v>
      </c>
      <c r="G124" t="s">
        <v>36</v>
      </c>
      <c r="H124" t="s">
        <v>37</v>
      </c>
      <c r="I124" t="s">
        <v>38</v>
      </c>
      <c r="J124" t="s">
        <v>39</v>
      </c>
    </row>
    <row r="125" spans="3:10" ht="15">
      <c r="C125" t="s">
        <v>40</v>
      </c>
      <c r="D125" t="s">
        <v>51</v>
      </c>
      <c r="E125" t="s">
        <v>107</v>
      </c>
      <c r="F125" t="s">
        <v>55</v>
      </c>
      <c r="G125" t="s">
        <v>48</v>
      </c>
      <c r="I125" t="s">
        <v>52</v>
      </c>
      <c r="J125" t="s">
        <v>23</v>
      </c>
    </row>
    <row r="126" spans="3:10" ht="15">
      <c r="C126" t="s">
        <v>47</v>
      </c>
      <c r="D126" t="s">
        <v>48</v>
      </c>
      <c r="E126" t="s">
        <v>106</v>
      </c>
      <c r="F126" t="s">
        <v>82</v>
      </c>
      <c r="G126" t="s">
        <v>83</v>
      </c>
      <c r="H126" t="s">
        <v>49</v>
      </c>
      <c r="I126" t="s">
        <v>81</v>
      </c>
      <c r="J126" t="s">
        <v>16</v>
      </c>
    </row>
    <row r="127" spans="3:10" ht="15">
      <c r="C127" t="s">
        <v>53</v>
      </c>
      <c r="D127" t="s">
        <v>49</v>
      </c>
      <c r="E127" t="s">
        <v>82</v>
      </c>
      <c r="F127" t="s">
        <v>41</v>
      </c>
      <c r="G127" t="s">
        <v>61</v>
      </c>
      <c r="H127" t="s">
        <v>55</v>
      </c>
      <c r="I127" t="s">
        <v>46</v>
      </c>
      <c r="J127" t="s">
        <v>17</v>
      </c>
    </row>
    <row r="128" spans="3:10" ht="15">
      <c r="C128" t="s">
        <v>46</v>
      </c>
      <c r="D128" t="s">
        <v>51</v>
      </c>
      <c r="E128" t="s">
        <v>45</v>
      </c>
      <c r="F128" t="s">
        <v>48</v>
      </c>
      <c r="G128" t="s">
        <v>48</v>
      </c>
      <c r="I128" t="s">
        <v>52</v>
      </c>
      <c r="J128" t="s">
        <v>23</v>
      </c>
    </row>
    <row r="129" spans="3:10" ht="15">
      <c r="C129" t="s">
        <v>57</v>
      </c>
      <c r="D129" t="s">
        <v>129</v>
      </c>
      <c r="E129" t="s">
        <v>129</v>
      </c>
      <c r="F129" t="s">
        <v>48</v>
      </c>
      <c r="G129" t="s">
        <v>61</v>
      </c>
      <c r="I129" t="s">
        <v>40</v>
      </c>
      <c r="J129" t="s">
        <v>16</v>
      </c>
    </row>
    <row r="130" spans="3:10" ht="15">
      <c r="C130" t="s">
        <v>59</v>
      </c>
      <c r="D130" t="s">
        <v>48</v>
      </c>
      <c r="E130" t="s">
        <v>41</v>
      </c>
      <c r="F130" t="s">
        <v>44</v>
      </c>
      <c r="I130" t="s">
        <v>86</v>
      </c>
      <c r="J130" t="s">
        <v>10</v>
      </c>
    </row>
    <row r="132" spans="2:8" ht="15">
      <c r="B132" t="s">
        <v>3</v>
      </c>
      <c r="C132" t="s">
        <v>375</v>
      </c>
      <c r="D132" t="s">
        <v>5</v>
      </c>
      <c r="E132" t="s">
        <v>6</v>
      </c>
      <c r="F132" t="s">
        <v>7</v>
      </c>
      <c r="G132" t="s">
        <v>8</v>
      </c>
      <c r="H132" t="s">
        <v>9</v>
      </c>
    </row>
    <row r="133" spans="1:8" ht="15">
      <c r="A133" t="s">
        <v>10</v>
      </c>
      <c r="B133" t="s">
        <v>376</v>
      </c>
      <c r="C133" t="s">
        <v>377</v>
      </c>
      <c r="D133" t="s">
        <v>256</v>
      </c>
      <c r="E133" t="s">
        <v>10</v>
      </c>
      <c r="F133" t="s">
        <v>353</v>
      </c>
      <c r="G133" t="s">
        <v>378</v>
      </c>
      <c r="H133" t="s">
        <v>16</v>
      </c>
    </row>
    <row r="134" spans="1:8" ht="15">
      <c r="A134" t="s">
        <v>17</v>
      </c>
      <c r="B134" t="s">
        <v>379</v>
      </c>
      <c r="C134" t="s">
        <v>380</v>
      </c>
      <c r="D134" t="s">
        <v>348</v>
      </c>
      <c r="E134" t="s">
        <v>17</v>
      </c>
      <c r="F134" t="s">
        <v>112</v>
      </c>
      <c r="G134" t="s">
        <v>381</v>
      </c>
      <c r="H134" t="s">
        <v>17</v>
      </c>
    </row>
    <row r="135" spans="1:8" ht="15">
      <c r="A135" t="s">
        <v>16</v>
      </c>
      <c r="B135" t="s">
        <v>342</v>
      </c>
      <c r="C135" t="s">
        <v>382</v>
      </c>
      <c r="D135" t="s">
        <v>383</v>
      </c>
      <c r="E135" t="s">
        <v>16</v>
      </c>
      <c r="F135" t="s">
        <v>119</v>
      </c>
      <c r="G135" t="s">
        <v>384</v>
      </c>
      <c r="H135" t="s">
        <v>10</v>
      </c>
    </row>
    <row r="136" spans="1:8" ht="15">
      <c r="A136" t="s">
        <v>23</v>
      </c>
      <c r="B136" t="s">
        <v>385</v>
      </c>
      <c r="C136" t="s">
        <v>386</v>
      </c>
      <c r="D136" t="s">
        <v>260</v>
      </c>
      <c r="E136" t="s">
        <v>103</v>
      </c>
      <c r="F136" t="s">
        <v>387</v>
      </c>
      <c r="G136" t="s">
        <v>388</v>
      </c>
      <c r="H136" t="s">
        <v>23</v>
      </c>
    </row>
    <row r="138" spans="4:10" ht="15">
      <c r="D138" t="s">
        <v>33</v>
      </c>
      <c r="E138" t="s">
        <v>34</v>
      </c>
      <c r="F138" t="s">
        <v>35</v>
      </c>
      <c r="G138" t="s">
        <v>36</v>
      </c>
      <c r="H138" t="s">
        <v>37</v>
      </c>
      <c r="I138" t="s">
        <v>38</v>
      </c>
      <c r="J138" t="s">
        <v>39</v>
      </c>
    </row>
    <row r="139" spans="3:10" ht="15">
      <c r="C139" t="s">
        <v>40</v>
      </c>
      <c r="D139" t="s">
        <v>48</v>
      </c>
      <c r="E139" t="s">
        <v>50</v>
      </c>
      <c r="F139" t="s">
        <v>55</v>
      </c>
      <c r="G139" t="s">
        <v>45</v>
      </c>
      <c r="I139" t="s">
        <v>40</v>
      </c>
      <c r="J139" t="s">
        <v>23</v>
      </c>
    </row>
    <row r="140" spans="3:10" ht="15">
      <c r="C140" t="s">
        <v>47</v>
      </c>
      <c r="D140" t="s">
        <v>84</v>
      </c>
      <c r="E140" t="s">
        <v>106</v>
      </c>
      <c r="F140" t="s">
        <v>48</v>
      </c>
      <c r="I140" t="s">
        <v>86</v>
      </c>
      <c r="J140" t="s">
        <v>16</v>
      </c>
    </row>
    <row r="141" spans="3:10" ht="15">
      <c r="C141" t="s">
        <v>53</v>
      </c>
      <c r="D141" t="s">
        <v>41</v>
      </c>
      <c r="E141" t="s">
        <v>106</v>
      </c>
      <c r="F141" t="s">
        <v>107</v>
      </c>
      <c r="I141" t="s">
        <v>86</v>
      </c>
      <c r="J141" t="s">
        <v>17</v>
      </c>
    </row>
    <row r="142" spans="3:10" ht="15">
      <c r="C142" t="s">
        <v>46</v>
      </c>
      <c r="D142" t="s">
        <v>84</v>
      </c>
      <c r="E142" t="s">
        <v>44</v>
      </c>
      <c r="F142" t="s">
        <v>145</v>
      </c>
      <c r="G142" t="s">
        <v>82</v>
      </c>
      <c r="H142" t="s">
        <v>56</v>
      </c>
      <c r="I142" t="s">
        <v>46</v>
      </c>
      <c r="J142" t="s">
        <v>23</v>
      </c>
    </row>
    <row r="143" spans="3:10" ht="15">
      <c r="C143" t="s">
        <v>57</v>
      </c>
      <c r="D143" t="s">
        <v>55</v>
      </c>
      <c r="E143" t="s">
        <v>55</v>
      </c>
      <c r="F143" t="s">
        <v>44</v>
      </c>
      <c r="G143" t="s">
        <v>43</v>
      </c>
      <c r="I143" t="s">
        <v>40</v>
      </c>
      <c r="J143" t="s">
        <v>16</v>
      </c>
    </row>
    <row r="144" spans="3:10" ht="15">
      <c r="C144" t="s">
        <v>59</v>
      </c>
      <c r="D144" t="s">
        <v>106</v>
      </c>
      <c r="E144" t="s">
        <v>48</v>
      </c>
      <c r="F144" t="s">
        <v>51</v>
      </c>
      <c r="I144" t="s">
        <v>86</v>
      </c>
      <c r="J144" t="s">
        <v>10</v>
      </c>
    </row>
    <row r="146" spans="2:8" ht="15">
      <c r="B146" t="s">
        <v>3</v>
      </c>
      <c r="C146" t="s">
        <v>389</v>
      </c>
      <c r="D146" t="s">
        <v>5</v>
      </c>
      <c r="E146" t="s">
        <v>6</v>
      </c>
      <c r="F146" t="s">
        <v>7</v>
      </c>
      <c r="G146" t="s">
        <v>8</v>
      </c>
      <c r="H146" t="s">
        <v>9</v>
      </c>
    </row>
    <row r="147" spans="1:8" ht="15">
      <c r="A147" t="s">
        <v>10</v>
      </c>
      <c r="B147" t="s">
        <v>390</v>
      </c>
      <c r="C147" t="s">
        <v>391</v>
      </c>
      <c r="D147" t="s">
        <v>256</v>
      </c>
      <c r="E147" t="s">
        <v>10</v>
      </c>
      <c r="F147" t="s">
        <v>319</v>
      </c>
      <c r="G147" t="s">
        <v>392</v>
      </c>
      <c r="H147" t="s">
        <v>16</v>
      </c>
    </row>
    <row r="148" spans="1:8" ht="15">
      <c r="A148" t="s">
        <v>17</v>
      </c>
      <c r="B148" t="s">
        <v>263</v>
      </c>
      <c r="C148" t="s">
        <v>393</v>
      </c>
      <c r="D148" t="s">
        <v>348</v>
      </c>
      <c r="E148" t="s">
        <v>16</v>
      </c>
      <c r="F148" t="s">
        <v>276</v>
      </c>
      <c r="G148" t="s">
        <v>394</v>
      </c>
      <c r="H148" t="s">
        <v>10</v>
      </c>
    </row>
    <row r="149" spans="1:8" ht="15">
      <c r="A149" t="s">
        <v>16</v>
      </c>
      <c r="B149" t="s">
        <v>395</v>
      </c>
      <c r="C149" t="s">
        <v>396</v>
      </c>
      <c r="D149" t="s">
        <v>260</v>
      </c>
      <c r="E149" t="s">
        <v>17</v>
      </c>
      <c r="F149" t="s">
        <v>311</v>
      </c>
      <c r="G149" t="s">
        <v>397</v>
      </c>
      <c r="H149" t="s">
        <v>17</v>
      </c>
    </row>
    <row r="150" spans="1:8" ht="15">
      <c r="A150" t="s">
        <v>23</v>
      </c>
      <c r="B150" t="s">
        <v>398</v>
      </c>
      <c r="C150" t="s">
        <v>399</v>
      </c>
      <c r="D150" t="s">
        <v>373</v>
      </c>
      <c r="E150" t="s">
        <v>103</v>
      </c>
      <c r="F150" t="s">
        <v>124</v>
      </c>
      <c r="G150" t="s">
        <v>400</v>
      </c>
      <c r="H150" t="s">
        <v>23</v>
      </c>
    </row>
    <row r="152" spans="4:10" ht="15">
      <c r="D152" t="s">
        <v>33</v>
      </c>
      <c r="E152" t="s">
        <v>34</v>
      </c>
      <c r="F152" t="s">
        <v>35</v>
      </c>
      <c r="G152" t="s">
        <v>36</v>
      </c>
      <c r="H152" t="s">
        <v>37</v>
      </c>
      <c r="I152" t="s">
        <v>38</v>
      </c>
      <c r="J152" t="s">
        <v>39</v>
      </c>
    </row>
    <row r="153" spans="3:10" ht="15">
      <c r="C153" t="s">
        <v>40</v>
      </c>
      <c r="D153" t="s">
        <v>106</v>
      </c>
      <c r="E153" t="s">
        <v>55</v>
      </c>
      <c r="F153" t="s">
        <v>83</v>
      </c>
      <c r="G153" t="s">
        <v>82</v>
      </c>
      <c r="I153" t="s">
        <v>40</v>
      </c>
      <c r="J153" t="s">
        <v>23</v>
      </c>
    </row>
    <row r="154" spans="3:10" ht="15">
      <c r="C154" t="s">
        <v>47</v>
      </c>
      <c r="D154" t="s">
        <v>41</v>
      </c>
      <c r="E154" t="s">
        <v>106</v>
      </c>
      <c r="F154" t="s">
        <v>41</v>
      </c>
      <c r="I154" t="s">
        <v>86</v>
      </c>
      <c r="J154" t="s">
        <v>16</v>
      </c>
    </row>
    <row r="155" spans="3:10" ht="15">
      <c r="C155" t="s">
        <v>53</v>
      </c>
      <c r="D155" t="s">
        <v>55</v>
      </c>
      <c r="E155" t="s">
        <v>48</v>
      </c>
      <c r="F155" t="s">
        <v>51</v>
      </c>
      <c r="G155" t="s">
        <v>84</v>
      </c>
      <c r="I155" t="s">
        <v>52</v>
      </c>
      <c r="J155" t="s">
        <v>17</v>
      </c>
    </row>
    <row r="156" spans="3:10" ht="15">
      <c r="C156" t="s">
        <v>46</v>
      </c>
      <c r="D156" t="s">
        <v>45</v>
      </c>
      <c r="E156" t="s">
        <v>48</v>
      </c>
      <c r="F156" t="s">
        <v>51</v>
      </c>
      <c r="G156" t="s">
        <v>84</v>
      </c>
      <c r="I156" t="s">
        <v>52</v>
      </c>
      <c r="J156" t="s">
        <v>23</v>
      </c>
    </row>
    <row r="157" spans="3:10" ht="15">
      <c r="C157" t="s">
        <v>57</v>
      </c>
      <c r="D157" t="s">
        <v>45</v>
      </c>
      <c r="E157" t="s">
        <v>83</v>
      </c>
      <c r="F157" t="s">
        <v>50</v>
      </c>
      <c r="I157" t="s">
        <v>85</v>
      </c>
      <c r="J157" t="s">
        <v>16</v>
      </c>
    </row>
    <row r="158" spans="3:10" ht="15">
      <c r="C158" t="s">
        <v>59</v>
      </c>
      <c r="D158" t="s">
        <v>127</v>
      </c>
      <c r="E158" t="s">
        <v>44</v>
      </c>
      <c r="F158" t="s">
        <v>41</v>
      </c>
      <c r="I158" t="s">
        <v>86</v>
      </c>
      <c r="J158" t="s">
        <v>10</v>
      </c>
    </row>
    <row r="160" spans="2:8" ht="15">
      <c r="B160" t="s">
        <v>3</v>
      </c>
      <c r="C160" t="s">
        <v>401</v>
      </c>
      <c r="D160" t="s">
        <v>5</v>
      </c>
      <c r="E160" t="s">
        <v>6</v>
      </c>
      <c r="F160" t="s">
        <v>7</v>
      </c>
      <c r="G160" t="s">
        <v>8</v>
      </c>
      <c r="H160" t="s">
        <v>9</v>
      </c>
    </row>
    <row r="161" spans="1:8" ht="15">
      <c r="A161" t="s">
        <v>10</v>
      </c>
      <c r="B161" t="s">
        <v>402</v>
      </c>
      <c r="C161" t="s">
        <v>403</v>
      </c>
      <c r="D161" t="s">
        <v>404</v>
      </c>
      <c r="E161" t="s">
        <v>17</v>
      </c>
      <c r="F161" t="s">
        <v>74</v>
      </c>
      <c r="G161" t="s">
        <v>405</v>
      </c>
      <c r="H161" t="s">
        <v>17</v>
      </c>
    </row>
    <row r="162" spans="1:8" ht="15">
      <c r="A162" t="s">
        <v>17</v>
      </c>
      <c r="B162" t="s">
        <v>406</v>
      </c>
      <c r="C162" t="s">
        <v>407</v>
      </c>
      <c r="D162" t="s">
        <v>256</v>
      </c>
      <c r="E162" t="s">
        <v>16</v>
      </c>
      <c r="F162" t="s">
        <v>119</v>
      </c>
      <c r="G162" t="s">
        <v>408</v>
      </c>
      <c r="H162" t="s">
        <v>10</v>
      </c>
    </row>
    <row r="163" spans="1:8" ht="15">
      <c r="A163" t="s">
        <v>16</v>
      </c>
      <c r="B163" t="s">
        <v>409</v>
      </c>
      <c r="C163" t="s">
        <v>410</v>
      </c>
      <c r="D163" t="s">
        <v>411</v>
      </c>
      <c r="E163" t="s">
        <v>10</v>
      </c>
      <c r="F163" t="s">
        <v>412</v>
      </c>
      <c r="G163" t="s">
        <v>413</v>
      </c>
      <c r="H163" t="s">
        <v>16</v>
      </c>
    </row>
    <row r="164" spans="1:8" ht="15">
      <c r="A164" t="s">
        <v>23</v>
      </c>
      <c r="B164" t="s">
        <v>414</v>
      </c>
      <c r="C164" t="s">
        <v>415</v>
      </c>
      <c r="D164" t="s">
        <v>246</v>
      </c>
      <c r="E164" t="s">
        <v>103</v>
      </c>
      <c r="F164" t="s">
        <v>416</v>
      </c>
      <c r="G164" t="s">
        <v>417</v>
      </c>
      <c r="H164" t="s">
        <v>23</v>
      </c>
    </row>
    <row r="166" spans="4:10" ht="15">
      <c r="D166" t="s">
        <v>33</v>
      </c>
      <c r="E166" t="s">
        <v>34</v>
      </c>
      <c r="F166" t="s">
        <v>35</v>
      </c>
      <c r="G166" t="s">
        <v>36</v>
      </c>
      <c r="H166" t="s">
        <v>37</v>
      </c>
      <c r="I166" t="s">
        <v>38</v>
      </c>
      <c r="J166" t="s">
        <v>39</v>
      </c>
    </row>
    <row r="167" spans="3:10" ht="15">
      <c r="C167" t="s">
        <v>40</v>
      </c>
      <c r="D167" t="s">
        <v>127</v>
      </c>
      <c r="E167" t="s">
        <v>51</v>
      </c>
      <c r="F167" t="s">
        <v>44</v>
      </c>
      <c r="I167" t="s">
        <v>86</v>
      </c>
      <c r="J167" t="s">
        <v>23</v>
      </c>
    </row>
    <row r="168" spans="3:10" ht="15">
      <c r="C168" t="s">
        <v>47</v>
      </c>
      <c r="D168" t="s">
        <v>48</v>
      </c>
      <c r="E168" t="s">
        <v>41</v>
      </c>
      <c r="F168" t="s">
        <v>55</v>
      </c>
      <c r="G168" t="s">
        <v>44</v>
      </c>
      <c r="I168" t="s">
        <v>52</v>
      </c>
      <c r="J168" t="s">
        <v>16</v>
      </c>
    </row>
    <row r="169" spans="3:10" ht="15">
      <c r="C169" t="s">
        <v>53</v>
      </c>
      <c r="D169" t="s">
        <v>84</v>
      </c>
      <c r="E169" t="s">
        <v>41</v>
      </c>
      <c r="F169" t="s">
        <v>44</v>
      </c>
      <c r="I169" t="s">
        <v>86</v>
      </c>
      <c r="J169" t="s">
        <v>17</v>
      </c>
    </row>
    <row r="170" spans="3:10" ht="15">
      <c r="C170" t="s">
        <v>46</v>
      </c>
      <c r="D170" t="s">
        <v>48</v>
      </c>
      <c r="E170" t="s">
        <v>51</v>
      </c>
      <c r="F170" t="s">
        <v>334</v>
      </c>
      <c r="I170" t="s">
        <v>86</v>
      </c>
      <c r="J170" t="s">
        <v>23</v>
      </c>
    </row>
    <row r="171" spans="3:10" ht="15">
      <c r="C171" t="s">
        <v>57</v>
      </c>
      <c r="D171" t="s">
        <v>55</v>
      </c>
      <c r="E171" t="s">
        <v>83</v>
      </c>
      <c r="F171" t="s">
        <v>48</v>
      </c>
      <c r="G171" t="s">
        <v>106</v>
      </c>
      <c r="H171" t="s">
        <v>45</v>
      </c>
      <c r="I171" t="s">
        <v>46</v>
      </c>
      <c r="J171" t="s">
        <v>16</v>
      </c>
    </row>
    <row r="172" spans="3:10" ht="15">
      <c r="C172" t="s">
        <v>59</v>
      </c>
      <c r="D172" t="s">
        <v>60</v>
      </c>
      <c r="E172" t="s">
        <v>48</v>
      </c>
      <c r="F172" t="s">
        <v>106</v>
      </c>
      <c r="G172" t="s">
        <v>45</v>
      </c>
      <c r="I172" t="s">
        <v>418</v>
      </c>
      <c r="J172" t="s">
        <v>10</v>
      </c>
    </row>
    <row r="174" spans="2:8" ht="15">
      <c r="B174" t="s">
        <v>3</v>
      </c>
      <c r="C174" t="s">
        <v>419</v>
      </c>
      <c r="D174" t="s">
        <v>5</v>
      </c>
      <c r="E174" t="s">
        <v>6</v>
      </c>
      <c r="F174" t="s">
        <v>7</v>
      </c>
      <c r="G174" t="s">
        <v>8</v>
      </c>
      <c r="H174" t="s">
        <v>9</v>
      </c>
    </row>
    <row r="175" spans="1:8" ht="15">
      <c r="A175" t="s">
        <v>10</v>
      </c>
      <c r="B175" t="s">
        <v>420</v>
      </c>
      <c r="C175" t="s">
        <v>421</v>
      </c>
      <c r="D175" t="s">
        <v>348</v>
      </c>
      <c r="E175" t="s">
        <v>17</v>
      </c>
      <c r="F175" t="s">
        <v>247</v>
      </c>
      <c r="G175" t="s">
        <v>422</v>
      </c>
      <c r="H175" t="s">
        <v>10</v>
      </c>
    </row>
    <row r="176" spans="1:8" ht="15">
      <c r="A176" t="s">
        <v>17</v>
      </c>
      <c r="B176" t="s">
        <v>423</v>
      </c>
      <c r="C176" t="s">
        <v>424</v>
      </c>
      <c r="D176" t="s">
        <v>373</v>
      </c>
      <c r="E176" t="s">
        <v>103</v>
      </c>
      <c r="F176" t="s">
        <v>104</v>
      </c>
      <c r="G176" t="s">
        <v>425</v>
      </c>
      <c r="H176" t="s">
        <v>16</v>
      </c>
    </row>
    <row r="177" spans="1:8" ht="15">
      <c r="A177" t="s">
        <v>16</v>
      </c>
      <c r="B177" t="s">
        <v>426</v>
      </c>
      <c r="C177" t="s">
        <v>427</v>
      </c>
      <c r="D177" t="s">
        <v>283</v>
      </c>
      <c r="E177" t="s">
        <v>10</v>
      </c>
      <c r="F177" t="s">
        <v>252</v>
      </c>
      <c r="G177" t="s">
        <v>428</v>
      </c>
      <c r="H177" t="s">
        <v>17</v>
      </c>
    </row>
    <row r="178" spans="1:4" ht="15">
      <c r="A178" t="s">
        <v>23</v>
      </c>
      <c r="B178" t="s">
        <v>429</v>
      </c>
      <c r="C178" t="s">
        <v>430</v>
      </c>
      <c r="D178" t="s">
        <v>260</v>
      </c>
    </row>
    <row r="180" spans="4:10" ht="15">
      <c r="D180" t="s">
        <v>33</v>
      </c>
      <c r="E180" t="s">
        <v>34</v>
      </c>
      <c r="F180" t="s">
        <v>35</v>
      </c>
      <c r="G180" t="s">
        <v>36</v>
      </c>
      <c r="H180" t="s">
        <v>37</v>
      </c>
      <c r="I180" t="s">
        <v>38</v>
      </c>
      <c r="J180" t="s">
        <v>39</v>
      </c>
    </row>
    <row r="181" spans="3:10" ht="15">
      <c r="C181" t="s">
        <v>40</v>
      </c>
      <c r="D181" t="s">
        <v>48</v>
      </c>
      <c r="E181" t="s">
        <v>51</v>
      </c>
      <c r="F181" t="s">
        <v>84</v>
      </c>
      <c r="I181" t="s">
        <v>86</v>
      </c>
      <c r="J181" t="s">
        <v>23</v>
      </c>
    </row>
    <row r="182" spans="3:10" ht="15">
      <c r="C182" t="s">
        <v>47</v>
      </c>
      <c r="J182" t="s">
        <v>16</v>
      </c>
    </row>
    <row r="183" spans="3:10" ht="15">
      <c r="C183" t="s">
        <v>53</v>
      </c>
      <c r="J183" t="s">
        <v>17</v>
      </c>
    </row>
    <row r="184" spans="3:10" ht="15">
      <c r="C184" t="s">
        <v>46</v>
      </c>
      <c r="D184" t="s">
        <v>45</v>
      </c>
      <c r="E184" t="s">
        <v>61</v>
      </c>
      <c r="F184" t="s">
        <v>50</v>
      </c>
      <c r="I184" t="s">
        <v>85</v>
      </c>
      <c r="J184" t="s">
        <v>23</v>
      </c>
    </row>
    <row r="185" spans="3:10" ht="15">
      <c r="C185" t="s">
        <v>57</v>
      </c>
      <c r="D185" t="s">
        <v>44</v>
      </c>
      <c r="E185" t="s">
        <v>106</v>
      </c>
      <c r="F185" t="s">
        <v>44</v>
      </c>
      <c r="I185" t="s">
        <v>86</v>
      </c>
      <c r="J185" t="s">
        <v>16</v>
      </c>
    </row>
    <row r="186" spans="3:10" ht="15">
      <c r="C186" t="s">
        <v>59</v>
      </c>
      <c r="J186" t="s">
        <v>10</v>
      </c>
    </row>
    <row r="188" spans="2:8" ht="15">
      <c r="B188" t="s">
        <v>3</v>
      </c>
      <c r="C188" t="s">
        <v>431</v>
      </c>
      <c r="D188" t="s">
        <v>5</v>
      </c>
      <c r="E188" t="s">
        <v>6</v>
      </c>
      <c r="F188" t="s">
        <v>7</v>
      </c>
      <c r="G188" t="s">
        <v>8</v>
      </c>
      <c r="H188" t="s">
        <v>9</v>
      </c>
    </row>
    <row r="189" spans="1:8" ht="15">
      <c r="A189" t="s">
        <v>10</v>
      </c>
      <c r="B189" t="s">
        <v>432</v>
      </c>
      <c r="C189" t="s">
        <v>433</v>
      </c>
      <c r="D189" t="s">
        <v>373</v>
      </c>
      <c r="E189" t="s">
        <v>10</v>
      </c>
      <c r="F189" t="s">
        <v>79</v>
      </c>
      <c r="G189" t="s">
        <v>434</v>
      </c>
      <c r="H189" t="s">
        <v>23</v>
      </c>
    </row>
    <row r="190" spans="1:8" ht="15">
      <c r="A190" t="s">
        <v>17</v>
      </c>
      <c r="B190" t="s">
        <v>351</v>
      </c>
      <c r="C190" t="s">
        <v>435</v>
      </c>
      <c r="D190" t="s">
        <v>291</v>
      </c>
      <c r="E190" t="s">
        <v>16</v>
      </c>
      <c r="F190" t="s">
        <v>276</v>
      </c>
      <c r="G190" t="s">
        <v>436</v>
      </c>
      <c r="H190" t="s">
        <v>10</v>
      </c>
    </row>
    <row r="191" spans="1:8" ht="15">
      <c r="A191" t="s">
        <v>16</v>
      </c>
      <c r="B191" t="s">
        <v>437</v>
      </c>
      <c r="C191" t="s">
        <v>438</v>
      </c>
      <c r="D191" t="s">
        <v>296</v>
      </c>
      <c r="E191" t="s">
        <v>10</v>
      </c>
      <c r="F191" t="s">
        <v>186</v>
      </c>
      <c r="G191" t="s">
        <v>22</v>
      </c>
      <c r="H191" t="s">
        <v>17</v>
      </c>
    </row>
    <row r="192" spans="1:8" ht="15">
      <c r="A192" t="s">
        <v>23</v>
      </c>
      <c r="B192" t="s">
        <v>439</v>
      </c>
      <c r="C192" t="s">
        <v>440</v>
      </c>
      <c r="D192" t="s">
        <v>256</v>
      </c>
      <c r="E192" t="s">
        <v>10</v>
      </c>
      <c r="F192" t="s">
        <v>319</v>
      </c>
      <c r="G192" t="s">
        <v>441</v>
      </c>
      <c r="H192" t="s">
        <v>16</v>
      </c>
    </row>
    <row r="194" spans="4:10" ht="15">
      <c r="D194" t="s">
        <v>33</v>
      </c>
      <c r="E194" t="s">
        <v>34</v>
      </c>
      <c r="F194" t="s">
        <v>35</v>
      </c>
      <c r="G194" t="s">
        <v>36</v>
      </c>
      <c r="H194" t="s">
        <v>37</v>
      </c>
      <c r="I194" t="s">
        <v>38</v>
      </c>
      <c r="J194" t="s">
        <v>39</v>
      </c>
    </row>
    <row r="195" spans="3:10" ht="15">
      <c r="C195" t="s">
        <v>40</v>
      </c>
      <c r="D195" t="s">
        <v>48</v>
      </c>
      <c r="E195" t="s">
        <v>50</v>
      </c>
      <c r="F195" t="s">
        <v>60</v>
      </c>
      <c r="G195" t="s">
        <v>51</v>
      </c>
      <c r="H195" t="s">
        <v>48</v>
      </c>
      <c r="I195" t="s">
        <v>81</v>
      </c>
      <c r="J195" t="s">
        <v>23</v>
      </c>
    </row>
    <row r="196" spans="3:10" ht="15">
      <c r="C196" t="s">
        <v>47</v>
      </c>
      <c r="D196" t="s">
        <v>51</v>
      </c>
      <c r="E196" t="s">
        <v>48</v>
      </c>
      <c r="F196" t="s">
        <v>84</v>
      </c>
      <c r="I196" t="s">
        <v>86</v>
      </c>
      <c r="J196" t="s">
        <v>16</v>
      </c>
    </row>
    <row r="197" spans="3:10" ht="15">
      <c r="C197" t="s">
        <v>53</v>
      </c>
      <c r="D197" t="s">
        <v>44</v>
      </c>
      <c r="E197" t="s">
        <v>50</v>
      </c>
      <c r="F197" t="s">
        <v>50</v>
      </c>
      <c r="G197" t="s">
        <v>43</v>
      </c>
      <c r="I197" t="s">
        <v>40</v>
      </c>
      <c r="J197" t="s">
        <v>17</v>
      </c>
    </row>
    <row r="198" spans="3:10" ht="15">
      <c r="C198" t="s">
        <v>46</v>
      </c>
      <c r="D198" t="s">
        <v>55</v>
      </c>
      <c r="E198" t="s">
        <v>44</v>
      </c>
      <c r="F198" t="s">
        <v>48</v>
      </c>
      <c r="G198" t="s">
        <v>51</v>
      </c>
      <c r="I198" t="s">
        <v>52</v>
      </c>
      <c r="J198" t="s">
        <v>23</v>
      </c>
    </row>
    <row r="199" spans="3:10" ht="15">
      <c r="C199" t="s">
        <v>57</v>
      </c>
      <c r="D199" t="s">
        <v>82</v>
      </c>
      <c r="E199" t="s">
        <v>82</v>
      </c>
      <c r="F199" t="s">
        <v>50</v>
      </c>
      <c r="I199" t="s">
        <v>85</v>
      </c>
      <c r="J199" t="s">
        <v>16</v>
      </c>
    </row>
    <row r="200" spans="3:10" ht="15">
      <c r="C200" t="s">
        <v>59</v>
      </c>
      <c r="D200" t="s">
        <v>44</v>
      </c>
      <c r="E200" t="s">
        <v>83</v>
      </c>
      <c r="F200" t="s">
        <v>84</v>
      </c>
      <c r="G200" t="s">
        <v>106</v>
      </c>
      <c r="I200" t="s">
        <v>52</v>
      </c>
      <c r="J200" t="s">
        <v>10</v>
      </c>
    </row>
    <row r="202" spans="2:8" ht="15">
      <c r="B202" t="s">
        <v>3</v>
      </c>
      <c r="C202" t="s">
        <v>442</v>
      </c>
      <c r="D202" t="s">
        <v>5</v>
      </c>
      <c r="E202" t="s">
        <v>6</v>
      </c>
      <c r="F202" t="s">
        <v>7</v>
      </c>
      <c r="G202" t="s">
        <v>8</v>
      </c>
      <c r="H202" t="s">
        <v>9</v>
      </c>
    </row>
    <row r="203" spans="1:8" ht="15">
      <c r="A203" t="s">
        <v>10</v>
      </c>
      <c r="B203" t="s">
        <v>432</v>
      </c>
      <c r="C203" t="s">
        <v>443</v>
      </c>
      <c r="D203" t="s">
        <v>296</v>
      </c>
      <c r="E203" t="s">
        <v>16</v>
      </c>
      <c r="F203" t="s">
        <v>444</v>
      </c>
      <c r="G203" t="s">
        <v>445</v>
      </c>
      <c r="H203" t="s">
        <v>10</v>
      </c>
    </row>
    <row r="204" spans="1:8" ht="15">
      <c r="A204" t="s">
        <v>17</v>
      </c>
      <c r="B204" t="s">
        <v>278</v>
      </c>
      <c r="C204" t="s">
        <v>446</v>
      </c>
      <c r="D204" t="s">
        <v>269</v>
      </c>
      <c r="E204" t="s">
        <v>17</v>
      </c>
      <c r="F204" t="s">
        <v>447</v>
      </c>
      <c r="G204" t="s">
        <v>448</v>
      </c>
      <c r="H204" t="s">
        <v>17</v>
      </c>
    </row>
    <row r="205" spans="1:8" ht="15">
      <c r="A205" t="s">
        <v>16</v>
      </c>
      <c r="B205" t="s">
        <v>449</v>
      </c>
      <c r="C205" t="s">
        <v>450</v>
      </c>
      <c r="D205" t="s">
        <v>246</v>
      </c>
      <c r="E205" t="s">
        <v>10</v>
      </c>
      <c r="F205" t="s">
        <v>451</v>
      </c>
      <c r="G205" t="s">
        <v>452</v>
      </c>
      <c r="H205" t="s">
        <v>16</v>
      </c>
    </row>
    <row r="206" spans="1:8" ht="15">
      <c r="A206" t="s">
        <v>23</v>
      </c>
      <c r="B206" t="s">
        <v>453</v>
      </c>
      <c r="C206" t="s">
        <v>454</v>
      </c>
      <c r="D206" t="s">
        <v>256</v>
      </c>
      <c r="E206" t="s">
        <v>103</v>
      </c>
      <c r="F206" t="s">
        <v>139</v>
      </c>
      <c r="G206" t="s">
        <v>455</v>
      </c>
      <c r="H206" t="s">
        <v>23</v>
      </c>
    </row>
    <row r="208" spans="4:10" ht="15">
      <c r="D208" t="s">
        <v>33</v>
      </c>
      <c r="E208" t="s">
        <v>34</v>
      </c>
      <c r="F208" t="s">
        <v>35</v>
      </c>
      <c r="G208" t="s">
        <v>36</v>
      </c>
      <c r="H208" t="s">
        <v>37</v>
      </c>
      <c r="I208" t="s">
        <v>38</v>
      </c>
      <c r="J208" t="s">
        <v>39</v>
      </c>
    </row>
    <row r="209" spans="3:10" ht="15">
      <c r="C209" t="s">
        <v>40</v>
      </c>
      <c r="D209" t="s">
        <v>48</v>
      </c>
      <c r="E209" t="s">
        <v>82</v>
      </c>
      <c r="F209" t="s">
        <v>49</v>
      </c>
      <c r="G209" t="s">
        <v>45</v>
      </c>
      <c r="H209" t="s">
        <v>106</v>
      </c>
      <c r="I209" t="s">
        <v>81</v>
      </c>
      <c r="J209" t="s">
        <v>23</v>
      </c>
    </row>
    <row r="210" spans="3:10" ht="15">
      <c r="C210" t="s">
        <v>47</v>
      </c>
      <c r="D210" t="s">
        <v>44</v>
      </c>
      <c r="E210" t="s">
        <v>127</v>
      </c>
      <c r="F210" t="s">
        <v>48</v>
      </c>
      <c r="I210" t="s">
        <v>86</v>
      </c>
      <c r="J210" t="s">
        <v>16</v>
      </c>
    </row>
    <row r="211" spans="3:10" ht="15">
      <c r="C211" t="s">
        <v>53</v>
      </c>
      <c r="D211" t="s">
        <v>82</v>
      </c>
      <c r="E211" t="s">
        <v>126</v>
      </c>
      <c r="F211" t="s">
        <v>44</v>
      </c>
      <c r="G211" t="s">
        <v>82</v>
      </c>
      <c r="H211" t="s">
        <v>84</v>
      </c>
      <c r="I211" t="s">
        <v>81</v>
      </c>
      <c r="J211" t="s">
        <v>17</v>
      </c>
    </row>
    <row r="212" spans="3:10" ht="15">
      <c r="C212" t="s">
        <v>46</v>
      </c>
      <c r="D212" t="s">
        <v>61</v>
      </c>
      <c r="E212" t="s">
        <v>45</v>
      </c>
      <c r="F212" t="s">
        <v>44</v>
      </c>
      <c r="G212" t="s">
        <v>48</v>
      </c>
      <c r="H212" t="s">
        <v>107</v>
      </c>
      <c r="I212" t="s">
        <v>81</v>
      </c>
      <c r="J212" t="s">
        <v>23</v>
      </c>
    </row>
    <row r="213" spans="3:10" ht="15">
      <c r="C213" t="s">
        <v>57</v>
      </c>
      <c r="D213" t="s">
        <v>43</v>
      </c>
      <c r="E213" t="s">
        <v>126</v>
      </c>
      <c r="F213" t="s">
        <v>49</v>
      </c>
      <c r="G213" t="s">
        <v>83</v>
      </c>
      <c r="H213" t="s">
        <v>48</v>
      </c>
      <c r="I213" t="s">
        <v>81</v>
      </c>
      <c r="J213" t="s">
        <v>16</v>
      </c>
    </row>
    <row r="214" spans="3:10" ht="15">
      <c r="C214" t="s">
        <v>59</v>
      </c>
      <c r="D214" t="s">
        <v>54</v>
      </c>
      <c r="E214" t="s">
        <v>126</v>
      </c>
      <c r="F214" t="s">
        <v>44</v>
      </c>
      <c r="I214" t="s">
        <v>86</v>
      </c>
      <c r="J214" t="s">
        <v>10</v>
      </c>
    </row>
    <row r="216" spans="2:8" ht="15">
      <c r="B216" t="s">
        <v>3</v>
      </c>
      <c r="C216" t="s">
        <v>456</v>
      </c>
      <c r="D216" t="s">
        <v>5</v>
      </c>
      <c r="E216" t="s">
        <v>6</v>
      </c>
      <c r="F216" t="s">
        <v>7</v>
      </c>
      <c r="G216" t="s">
        <v>8</v>
      </c>
      <c r="H216" t="s">
        <v>9</v>
      </c>
    </row>
    <row r="217" spans="1:8" ht="15">
      <c r="A217" t="s">
        <v>10</v>
      </c>
      <c r="B217" t="s">
        <v>457</v>
      </c>
      <c r="C217" t="s">
        <v>458</v>
      </c>
      <c r="D217" t="s">
        <v>256</v>
      </c>
      <c r="E217" t="s">
        <v>10</v>
      </c>
      <c r="F217" t="s">
        <v>459</v>
      </c>
      <c r="G217" t="s">
        <v>460</v>
      </c>
      <c r="H217" t="s">
        <v>17</v>
      </c>
    </row>
    <row r="218" spans="1:8" ht="15">
      <c r="A218" t="s">
        <v>17</v>
      </c>
      <c r="B218" t="s">
        <v>461</v>
      </c>
      <c r="C218" t="s">
        <v>462</v>
      </c>
      <c r="D218" t="s">
        <v>463</v>
      </c>
      <c r="E218" t="s">
        <v>103</v>
      </c>
      <c r="F218" t="s">
        <v>104</v>
      </c>
      <c r="G218" t="s">
        <v>464</v>
      </c>
      <c r="H218" t="s">
        <v>16</v>
      </c>
    </row>
    <row r="219" spans="1:8" ht="15">
      <c r="A219" t="s">
        <v>16</v>
      </c>
      <c r="B219" t="s">
        <v>465</v>
      </c>
      <c r="C219" t="s">
        <v>466</v>
      </c>
      <c r="D219" t="s">
        <v>269</v>
      </c>
      <c r="E219" t="s">
        <v>17</v>
      </c>
      <c r="F219" t="s">
        <v>261</v>
      </c>
      <c r="G219" t="s">
        <v>467</v>
      </c>
      <c r="H219" t="s">
        <v>10</v>
      </c>
    </row>
    <row r="220" spans="1:4" ht="15">
      <c r="A220" t="s">
        <v>23</v>
      </c>
      <c r="B220" t="s">
        <v>468</v>
      </c>
      <c r="C220" t="s">
        <v>469</v>
      </c>
      <c r="D220" t="s">
        <v>246</v>
      </c>
    </row>
    <row r="222" spans="4:10" ht="15">
      <c r="D222" t="s">
        <v>33</v>
      </c>
      <c r="E222" t="s">
        <v>34</v>
      </c>
      <c r="F222" t="s">
        <v>35</v>
      </c>
      <c r="G222" t="s">
        <v>36</v>
      </c>
      <c r="H222" t="s">
        <v>37</v>
      </c>
      <c r="I222" t="s">
        <v>38</v>
      </c>
      <c r="J222" t="s">
        <v>39</v>
      </c>
    </row>
    <row r="223" spans="3:10" ht="15">
      <c r="C223" t="s">
        <v>40</v>
      </c>
      <c r="D223" t="s">
        <v>45</v>
      </c>
      <c r="E223" t="s">
        <v>44</v>
      </c>
      <c r="F223" t="s">
        <v>50</v>
      </c>
      <c r="G223" t="s">
        <v>84</v>
      </c>
      <c r="H223" t="s">
        <v>82</v>
      </c>
      <c r="I223" t="s">
        <v>46</v>
      </c>
      <c r="J223" t="s">
        <v>23</v>
      </c>
    </row>
    <row r="224" spans="3:10" ht="15">
      <c r="C224" t="s">
        <v>47</v>
      </c>
      <c r="J224" t="s">
        <v>16</v>
      </c>
    </row>
    <row r="225" spans="3:10" ht="15">
      <c r="C225" t="s">
        <v>53</v>
      </c>
      <c r="J225" t="s">
        <v>17</v>
      </c>
    </row>
    <row r="226" spans="3:10" ht="15">
      <c r="C226" t="s">
        <v>46</v>
      </c>
      <c r="D226" t="s">
        <v>82</v>
      </c>
      <c r="E226" t="s">
        <v>61</v>
      </c>
      <c r="F226" t="s">
        <v>83</v>
      </c>
      <c r="I226" t="s">
        <v>85</v>
      </c>
      <c r="J226" t="s">
        <v>23</v>
      </c>
    </row>
    <row r="227" spans="3:10" ht="15">
      <c r="C227" t="s">
        <v>57</v>
      </c>
      <c r="D227" t="s">
        <v>41</v>
      </c>
      <c r="E227" t="s">
        <v>51</v>
      </c>
      <c r="F227" t="s">
        <v>127</v>
      </c>
      <c r="I227" t="s">
        <v>86</v>
      </c>
      <c r="J227" t="s">
        <v>16</v>
      </c>
    </row>
    <row r="228" spans="3:10" ht="15">
      <c r="C228" t="s">
        <v>59</v>
      </c>
      <c r="J228" t="s">
        <v>10</v>
      </c>
    </row>
    <row r="230" spans="2:8" ht="15">
      <c r="B230" t="s">
        <v>3</v>
      </c>
      <c r="C230" t="s">
        <v>470</v>
      </c>
      <c r="D230" t="s">
        <v>5</v>
      </c>
      <c r="E230" t="s">
        <v>6</v>
      </c>
      <c r="F230" t="s">
        <v>7</v>
      </c>
      <c r="G230" t="s">
        <v>8</v>
      </c>
      <c r="H230" t="s">
        <v>9</v>
      </c>
    </row>
    <row r="231" spans="1:8" ht="15">
      <c r="A231" t="s">
        <v>10</v>
      </c>
      <c r="B231" t="s">
        <v>457</v>
      </c>
      <c r="C231" t="s">
        <v>471</v>
      </c>
      <c r="D231" t="s">
        <v>256</v>
      </c>
      <c r="E231" t="s">
        <v>17</v>
      </c>
      <c r="F231" t="s">
        <v>91</v>
      </c>
      <c r="G231" t="s">
        <v>472</v>
      </c>
      <c r="H231" t="s">
        <v>10</v>
      </c>
    </row>
    <row r="232" spans="1:8" ht="15">
      <c r="A232" t="s">
        <v>17</v>
      </c>
      <c r="B232" t="s">
        <v>473</v>
      </c>
      <c r="C232" t="s">
        <v>474</v>
      </c>
      <c r="D232" t="s">
        <v>260</v>
      </c>
      <c r="E232" t="s">
        <v>10</v>
      </c>
      <c r="F232" t="s">
        <v>59</v>
      </c>
      <c r="G232" t="s">
        <v>475</v>
      </c>
      <c r="H232" t="s">
        <v>17</v>
      </c>
    </row>
    <row r="233" spans="1:4" ht="15">
      <c r="A233" t="s">
        <v>16</v>
      </c>
      <c r="B233" t="s">
        <v>476</v>
      </c>
      <c r="C233" t="s">
        <v>477</v>
      </c>
      <c r="D233" t="s">
        <v>291</v>
      </c>
    </row>
    <row r="234" spans="1:8" ht="15">
      <c r="A234" t="s">
        <v>23</v>
      </c>
      <c r="B234" t="s">
        <v>478</v>
      </c>
      <c r="C234" t="s">
        <v>479</v>
      </c>
      <c r="D234" t="s">
        <v>463</v>
      </c>
      <c r="E234" t="s">
        <v>103</v>
      </c>
      <c r="F234" t="s">
        <v>480</v>
      </c>
      <c r="G234" t="s">
        <v>481</v>
      </c>
      <c r="H234" t="s">
        <v>16</v>
      </c>
    </row>
    <row r="236" spans="4:10" ht="15">
      <c r="D236" t="s">
        <v>33</v>
      </c>
      <c r="E236" t="s">
        <v>34</v>
      </c>
      <c r="F236" t="s">
        <v>35</v>
      </c>
      <c r="G236" t="s">
        <v>36</v>
      </c>
      <c r="H236" t="s">
        <v>37</v>
      </c>
      <c r="I236" t="s">
        <v>38</v>
      </c>
      <c r="J236" t="s">
        <v>39</v>
      </c>
    </row>
    <row r="237" spans="3:10" ht="15">
      <c r="C237" t="s">
        <v>40</v>
      </c>
      <c r="J237" t="s">
        <v>23</v>
      </c>
    </row>
    <row r="238" spans="3:10" ht="15">
      <c r="C238" t="s">
        <v>47</v>
      </c>
      <c r="D238" t="s">
        <v>44</v>
      </c>
      <c r="E238" t="s">
        <v>126</v>
      </c>
      <c r="F238" t="s">
        <v>55</v>
      </c>
      <c r="G238" t="s">
        <v>49</v>
      </c>
      <c r="I238" t="s">
        <v>52</v>
      </c>
      <c r="J238" t="s">
        <v>16</v>
      </c>
    </row>
    <row r="239" spans="3:10" ht="15">
      <c r="C239" t="s">
        <v>53</v>
      </c>
      <c r="D239" t="s">
        <v>50</v>
      </c>
      <c r="E239" t="s">
        <v>48</v>
      </c>
      <c r="F239" t="s">
        <v>106</v>
      </c>
      <c r="G239" t="s">
        <v>127</v>
      </c>
      <c r="I239" t="s">
        <v>52</v>
      </c>
      <c r="J239" t="s">
        <v>17</v>
      </c>
    </row>
    <row r="240" spans="3:10" ht="15">
      <c r="C240" t="s">
        <v>46</v>
      </c>
      <c r="J240" t="s">
        <v>23</v>
      </c>
    </row>
    <row r="241" spans="3:10" ht="15">
      <c r="C241" t="s">
        <v>57</v>
      </c>
      <c r="D241" t="s">
        <v>84</v>
      </c>
      <c r="E241" t="s">
        <v>41</v>
      </c>
      <c r="F241" t="s">
        <v>84</v>
      </c>
      <c r="I241" t="s">
        <v>86</v>
      </c>
      <c r="J241" t="s">
        <v>16</v>
      </c>
    </row>
    <row r="242" spans="3:10" ht="15">
      <c r="C242" t="s">
        <v>59</v>
      </c>
      <c r="J242" t="s">
        <v>10</v>
      </c>
    </row>
    <row r="244" spans="2:8" ht="15">
      <c r="B244" t="s">
        <v>3</v>
      </c>
      <c r="C244" t="s">
        <v>482</v>
      </c>
      <c r="D244" t="s">
        <v>5</v>
      </c>
      <c r="E244" t="s">
        <v>6</v>
      </c>
      <c r="F244" t="s">
        <v>7</v>
      </c>
      <c r="G244" t="s">
        <v>8</v>
      </c>
      <c r="H244" t="s">
        <v>9</v>
      </c>
    </row>
    <row r="245" spans="1:8" ht="15">
      <c r="A245" t="s">
        <v>10</v>
      </c>
      <c r="B245" t="s">
        <v>457</v>
      </c>
      <c r="C245" t="s">
        <v>483</v>
      </c>
      <c r="D245" t="s">
        <v>269</v>
      </c>
      <c r="E245" t="s">
        <v>10</v>
      </c>
      <c r="F245" t="s">
        <v>484</v>
      </c>
      <c r="G245" t="s">
        <v>485</v>
      </c>
      <c r="H245" t="s">
        <v>16</v>
      </c>
    </row>
    <row r="246" spans="1:8" ht="15">
      <c r="A246" t="s">
        <v>17</v>
      </c>
      <c r="B246" t="s">
        <v>486</v>
      </c>
      <c r="C246" t="s">
        <v>487</v>
      </c>
      <c r="D246" t="s">
        <v>256</v>
      </c>
      <c r="E246" t="s">
        <v>16</v>
      </c>
      <c r="F246" t="s">
        <v>119</v>
      </c>
      <c r="G246" t="s">
        <v>488</v>
      </c>
      <c r="H246" t="s">
        <v>10</v>
      </c>
    </row>
    <row r="247" spans="1:8" ht="15">
      <c r="A247" t="s">
        <v>16</v>
      </c>
      <c r="B247" t="s">
        <v>489</v>
      </c>
      <c r="C247" t="s">
        <v>490</v>
      </c>
      <c r="D247" t="s">
        <v>246</v>
      </c>
      <c r="E247" t="s">
        <v>10</v>
      </c>
      <c r="F247" t="s">
        <v>491</v>
      </c>
      <c r="G247" t="s">
        <v>492</v>
      </c>
      <c r="H247" t="s">
        <v>17</v>
      </c>
    </row>
    <row r="248" spans="1:8" ht="15">
      <c r="A248" t="s">
        <v>23</v>
      </c>
      <c r="B248" t="s">
        <v>493</v>
      </c>
      <c r="C248" t="s">
        <v>494</v>
      </c>
      <c r="D248" t="s">
        <v>411</v>
      </c>
      <c r="E248" t="s">
        <v>10</v>
      </c>
      <c r="F248" t="s">
        <v>495</v>
      </c>
      <c r="G248" t="s">
        <v>496</v>
      </c>
      <c r="H248" t="s">
        <v>23</v>
      </c>
    </row>
    <row r="250" spans="4:10" ht="15">
      <c r="D250" t="s">
        <v>33</v>
      </c>
      <c r="E250" t="s">
        <v>34</v>
      </c>
      <c r="F250" t="s">
        <v>35</v>
      </c>
      <c r="G250" t="s">
        <v>36</v>
      </c>
      <c r="H250" t="s">
        <v>37</v>
      </c>
      <c r="I250" t="s">
        <v>38</v>
      </c>
      <c r="J250" t="s">
        <v>39</v>
      </c>
    </row>
    <row r="251" spans="3:10" ht="15">
      <c r="C251" t="s">
        <v>40</v>
      </c>
      <c r="D251" t="s">
        <v>49</v>
      </c>
      <c r="E251" t="s">
        <v>44</v>
      </c>
      <c r="F251" t="s">
        <v>82</v>
      </c>
      <c r="G251" t="s">
        <v>50</v>
      </c>
      <c r="H251" t="s">
        <v>48</v>
      </c>
      <c r="I251" t="s">
        <v>81</v>
      </c>
      <c r="J251" t="s">
        <v>23</v>
      </c>
    </row>
    <row r="252" spans="3:10" ht="15">
      <c r="C252" t="s">
        <v>47</v>
      </c>
      <c r="D252" t="s">
        <v>48</v>
      </c>
      <c r="E252" t="s">
        <v>48</v>
      </c>
      <c r="F252" t="s">
        <v>44</v>
      </c>
      <c r="I252" t="s">
        <v>86</v>
      </c>
      <c r="J252" t="s">
        <v>16</v>
      </c>
    </row>
    <row r="253" spans="3:10" ht="15">
      <c r="C253" t="s">
        <v>53</v>
      </c>
      <c r="D253" t="s">
        <v>51</v>
      </c>
      <c r="E253" t="s">
        <v>145</v>
      </c>
      <c r="F253" t="s">
        <v>43</v>
      </c>
      <c r="G253" t="s">
        <v>48</v>
      </c>
      <c r="H253" t="s">
        <v>83</v>
      </c>
      <c r="I253" t="s">
        <v>46</v>
      </c>
      <c r="J253" t="s">
        <v>17</v>
      </c>
    </row>
    <row r="254" spans="3:10" ht="15">
      <c r="C254" t="s">
        <v>46</v>
      </c>
      <c r="D254" t="s">
        <v>48</v>
      </c>
      <c r="E254" t="s">
        <v>334</v>
      </c>
      <c r="F254" t="s">
        <v>45</v>
      </c>
      <c r="G254" t="s">
        <v>49</v>
      </c>
      <c r="I254" t="s">
        <v>52</v>
      </c>
      <c r="J254" t="s">
        <v>23</v>
      </c>
    </row>
    <row r="255" spans="3:10" ht="15">
      <c r="C255" t="s">
        <v>57</v>
      </c>
      <c r="D255" t="s">
        <v>44</v>
      </c>
      <c r="E255" t="s">
        <v>45</v>
      </c>
      <c r="F255" t="s">
        <v>61</v>
      </c>
      <c r="G255" t="s">
        <v>127</v>
      </c>
      <c r="H255" t="s">
        <v>43</v>
      </c>
      <c r="I255" t="s">
        <v>46</v>
      </c>
      <c r="J255" t="s">
        <v>16</v>
      </c>
    </row>
    <row r="256" spans="3:10" ht="15">
      <c r="C256" t="s">
        <v>59</v>
      </c>
      <c r="D256" t="s">
        <v>51</v>
      </c>
      <c r="E256" t="s">
        <v>49</v>
      </c>
      <c r="F256" t="s">
        <v>84</v>
      </c>
      <c r="I256" t="s">
        <v>86</v>
      </c>
      <c r="J25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PageLayoutView="0" workbookViewId="0" topLeftCell="A24">
      <selection activeCell="I20" sqref="I20"/>
    </sheetView>
  </sheetViews>
  <sheetFormatPr defaultColWidth="9.140625" defaultRowHeight="15"/>
  <cols>
    <col min="1" max="1" width="3.28125" style="0" customWidth="1"/>
    <col min="2" max="2" width="6.28125" style="0" customWidth="1"/>
    <col min="3" max="3" width="21.57421875" style="0" customWidth="1"/>
    <col min="5" max="5" width="18.421875" style="0" customWidth="1"/>
    <col min="6" max="6" width="16.8515625" style="0" customWidth="1"/>
    <col min="7" max="7" width="14.00390625" style="0" customWidth="1"/>
    <col min="8" max="8" width="13.57421875" style="0" customWidth="1"/>
    <col min="9" max="9" width="13.140625" style="0" customWidth="1"/>
  </cols>
  <sheetData>
    <row r="2" ht="15">
      <c r="B2" t="s">
        <v>0</v>
      </c>
    </row>
    <row r="3" ht="15">
      <c r="B3" t="s">
        <v>497</v>
      </c>
    </row>
    <row r="4" ht="15">
      <c r="B4" t="s">
        <v>197</v>
      </c>
    </row>
    <row r="6" spans="2:4" ht="15">
      <c r="B6" t="s">
        <v>3</v>
      </c>
      <c r="C6" t="s">
        <v>198</v>
      </c>
      <c r="D6" t="s">
        <v>5</v>
      </c>
    </row>
    <row r="7" spans="1:5" ht="15">
      <c r="A7" t="s">
        <v>10</v>
      </c>
      <c r="B7" t="s">
        <v>199</v>
      </c>
      <c r="C7" t="s">
        <v>245</v>
      </c>
      <c r="D7" t="s">
        <v>246</v>
      </c>
      <c r="E7" t="s">
        <v>245</v>
      </c>
    </row>
    <row r="8" spans="1:6" ht="15">
      <c r="A8" t="s">
        <v>17</v>
      </c>
      <c r="F8" t="s">
        <v>245</v>
      </c>
    </row>
    <row r="9" spans="1:6" ht="15">
      <c r="A9" t="s">
        <v>16</v>
      </c>
      <c r="E9" t="s">
        <v>268</v>
      </c>
      <c r="F9" t="s">
        <v>498</v>
      </c>
    </row>
    <row r="10" spans="1:7" ht="15">
      <c r="A10" t="s">
        <v>23</v>
      </c>
      <c r="B10" t="s">
        <v>202</v>
      </c>
      <c r="C10" t="s">
        <v>268</v>
      </c>
      <c r="D10" t="s">
        <v>269</v>
      </c>
      <c r="G10" t="s">
        <v>245</v>
      </c>
    </row>
    <row r="11" spans="1:7" ht="15">
      <c r="A11" t="s">
        <v>206</v>
      </c>
      <c r="B11" t="s">
        <v>234</v>
      </c>
      <c r="C11" t="s">
        <v>325</v>
      </c>
      <c r="D11" t="s">
        <v>301</v>
      </c>
      <c r="E11" t="s">
        <v>325</v>
      </c>
      <c r="G11" t="s">
        <v>499</v>
      </c>
    </row>
    <row r="12" spans="1:6" ht="15">
      <c r="A12" t="s">
        <v>209</v>
      </c>
      <c r="F12" t="s">
        <v>325</v>
      </c>
    </row>
    <row r="13" spans="1:6" ht="15">
      <c r="A13" t="s">
        <v>212</v>
      </c>
      <c r="E13" t="s">
        <v>466</v>
      </c>
      <c r="F13" t="s">
        <v>217</v>
      </c>
    </row>
    <row r="14" spans="1:8" ht="15">
      <c r="A14" t="s">
        <v>215</v>
      </c>
      <c r="B14" t="s">
        <v>500</v>
      </c>
      <c r="C14" t="s">
        <v>466</v>
      </c>
      <c r="D14" t="s">
        <v>269</v>
      </c>
      <c r="H14" t="s">
        <v>245</v>
      </c>
    </row>
    <row r="15" ht="15">
      <c r="H15" t="s">
        <v>501</v>
      </c>
    </row>
    <row r="16" spans="1:5" ht="15">
      <c r="A16" t="s">
        <v>219</v>
      </c>
      <c r="B16" t="s">
        <v>502</v>
      </c>
      <c r="C16" t="s">
        <v>407</v>
      </c>
      <c r="D16" t="s">
        <v>256</v>
      </c>
      <c r="E16" t="s">
        <v>407</v>
      </c>
    </row>
    <row r="17" spans="1:6" ht="15">
      <c r="A17" t="s">
        <v>221</v>
      </c>
      <c r="F17" t="s">
        <v>407</v>
      </c>
    </row>
    <row r="18" spans="1:6" ht="15">
      <c r="A18" t="s">
        <v>224</v>
      </c>
      <c r="B18" t="s">
        <v>503</v>
      </c>
      <c r="C18" t="s">
        <v>396</v>
      </c>
      <c r="D18" t="s">
        <v>260</v>
      </c>
      <c r="E18" t="s">
        <v>396</v>
      </c>
      <c r="F18" t="s">
        <v>504</v>
      </c>
    </row>
    <row r="19" spans="1:7" ht="15">
      <c r="A19" t="s">
        <v>227</v>
      </c>
      <c r="B19" t="s">
        <v>505</v>
      </c>
      <c r="C19" t="s">
        <v>427</v>
      </c>
      <c r="D19" t="s">
        <v>283</v>
      </c>
      <c r="E19" t="s">
        <v>506</v>
      </c>
      <c r="G19" t="s">
        <v>322</v>
      </c>
    </row>
    <row r="20" spans="1:7" ht="15">
      <c r="A20" t="s">
        <v>230</v>
      </c>
      <c r="B20" t="s">
        <v>210</v>
      </c>
      <c r="C20" t="s">
        <v>340</v>
      </c>
      <c r="D20" t="s">
        <v>260</v>
      </c>
      <c r="E20" t="s">
        <v>340</v>
      </c>
      <c r="G20" t="s">
        <v>507</v>
      </c>
    </row>
    <row r="21" spans="1:6" ht="15">
      <c r="A21" t="s">
        <v>233</v>
      </c>
      <c r="F21" t="s">
        <v>322</v>
      </c>
    </row>
    <row r="22" spans="1:6" ht="15">
      <c r="A22" t="s">
        <v>236</v>
      </c>
      <c r="E22" t="s">
        <v>322</v>
      </c>
      <c r="F22" t="s">
        <v>508</v>
      </c>
    </row>
    <row r="23" spans="1:4" ht="15">
      <c r="A23" t="s">
        <v>239</v>
      </c>
      <c r="B23" t="s">
        <v>207</v>
      </c>
      <c r="C23" t="s">
        <v>322</v>
      </c>
      <c r="D23" t="s">
        <v>269</v>
      </c>
    </row>
    <row r="24" ht="15">
      <c r="I24" t="s">
        <v>347</v>
      </c>
    </row>
    <row r="25" spans="1:9" ht="15">
      <c r="A25" t="s">
        <v>509</v>
      </c>
      <c r="B25" t="s">
        <v>204</v>
      </c>
      <c r="C25" t="s">
        <v>347</v>
      </c>
      <c r="D25" t="s">
        <v>348</v>
      </c>
      <c r="E25" t="s">
        <v>347</v>
      </c>
      <c r="I25" t="s">
        <v>510</v>
      </c>
    </row>
    <row r="26" spans="1:6" ht="15">
      <c r="A26" t="s">
        <v>511</v>
      </c>
      <c r="F26" t="s">
        <v>347</v>
      </c>
    </row>
    <row r="27" spans="1:6" ht="15">
      <c r="A27" t="s">
        <v>512</v>
      </c>
      <c r="E27" t="s">
        <v>487</v>
      </c>
      <c r="F27" t="s">
        <v>513</v>
      </c>
    </row>
    <row r="28" spans="1:7" ht="15">
      <c r="A28" t="s">
        <v>514</v>
      </c>
      <c r="B28" t="s">
        <v>515</v>
      </c>
      <c r="C28" t="s">
        <v>487</v>
      </c>
      <c r="D28" t="s">
        <v>256</v>
      </c>
      <c r="G28" t="s">
        <v>347</v>
      </c>
    </row>
    <row r="29" spans="1:7" ht="15">
      <c r="A29" t="s">
        <v>516</v>
      </c>
      <c r="B29" t="s">
        <v>517</v>
      </c>
      <c r="C29" t="s">
        <v>446</v>
      </c>
      <c r="D29" t="s">
        <v>269</v>
      </c>
      <c r="E29" t="s">
        <v>446</v>
      </c>
      <c r="G29" t="s">
        <v>518</v>
      </c>
    </row>
    <row r="30" spans="1:6" ht="15">
      <c r="A30" t="s">
        <v>519</v>
      </c>
      <c r="B30" t="s">
        <v>520</v>
      </c>
      <c r="C30" t="s">
        <v>369</v>
      </c>
      <c r="D30" t="s">
        <v>291</v>
      </c>
      <c r="E30" t="s">
        <v>521</v>
      </c>
      <c r="F30" t="s">
        <v>382</v>
      </c>
    </row>
    <row r="31" spans="1:6" ht="15">
      <c r="A31" t="s">
        <v>522</v>
      </c>
      <c r="E31" t="s">
        <v>382</v>
      </c>
      <c r="F31" t="s">
        <v>217</v>
      </c>
    </row>
    <row r="32" spans="1:8" ht="15">
      <c r="A32" t="s">
        <v>523</v>
      </c>
      <c r="B32" t="s">
        <v>524</v>
      </c>
      <c r="C32" t="s">
        <v>382</v>
      </c>
      <c r="D32" t="s">
        <v>383</v>
      </c>
      <c r="H32" t="s">
        <v>347</v>
      </c>
    </row>
    <row r="33" ht="15">
      <c r="H33" t="s">
        <v>525</v>
      </c>
    </row>
    <row r="34" spans="1:5" ht="15">
      <c r="A34" t="s">
        <v>526</v>
      </c>
      <c r="B34" t="s">
        <v>527</v>
      </c>
      <c r="C34" t="s">
        <v>435</v>
      </c>
      <c r="D34" t="s">
        <v>291</v>
      </c>
      <c r="E34" t="s">
        <v>435</v>
      </c>
    </row>
    <row r="35" spans="1:6" ht="15">
      <c r="A35" t="s">
        <v>528</v>
      </c>
      <c r="F35" t="s">
        <v>279</v>
      </c>
    </row>
    <row r="36" spans="1:6" ht="15">
      <c r="A36" t="s">
        <v>529</v>
      </c>
      <c r="E36" t="s">
        <v>279</v>
      </c>
      <c r="F36" t="s">
        <v>530</v>
      </c>
    </row>
    <row r="37" spans="1:7" ht="15">
      <c r="A37" t="s">
        <v>531</v>
      </c>
      <c r="B37" t="s">
        <v>200</v>
      </c>
      <c r="C37" t="s">
        <v>279</v>
      </c>
      <c r="D37" t="s">
        <v>256</v>
      </c>
      <c r="G37" t="s">
        <v>295</v>
      </c>
    </row>
    <row r="38" spans="1:7" ht="15">
      <c r="A38" t="s">
        <v>532</v>
      </c>
      <c r="B38" t="s">
        <v>533</v>
      </c>
      <c r="C38" t="s">
        <v>474</v>
      </c>
      <c r="D38" t="s">
        <v>260</v>
      </c>
      <c r="E38" t="s">
        <v>474</v>
      </c>
      <c r="G38" t="s">
        <v>534</v>
      </c>
    </row>
    <row r="39" spans="1:6" ht="15">
      <c r="A39" t="s">
        <v>535</v>
      </c>
      <c r="F39" t="s">
        <v>295</v>
      </c>
    </row>
    <row r="40" spans="1:6" ht="15">
      <c r="A40" t="s">
        <v>536</v>
      </c>
      <c r="E40" t="s">
        <v>295</v>
      </c>
      <c r="F40" t="s">
        <v>537</v>
      </c>
    </row>
    <row r="41" spans="1:10" ht="15">
      <c r="A41" t="s">
        <v>538</v>
      </c>
      <c r="B41" t="s">
        <v>216</v>
      </c>
      <c r="C41" t="s">
        <v>295</v>
      </c>
      <c r="D41" t="s">
        <v>296</v>
      </c>
      <c r="J41" t="s">
        <v>347</v>
      </c>
    </row>
    <row r="42" ht="15">
      <c r="J42" t="s">
        <v>539</v>
      </c>
    </row>
    <row r="43" spans="1:5" ht="15">
      <c r="A43" t="s">
        <v>540</v>
      </c>
      <c r="B43" t="s">
        <v>220</v>
      </c>
      <c r="C43" t="s">
        <v>274</v>
      </c>
      <c r="D43" t="s">
        <v>275</v>
      </c>
      <c r="E43" t="s">
        <v>274</v>
      </c>
    </row>
    <row r="44" spans="1:6" ht="15">
      <c r="A44" t="s">
        <v>541</v>
      </c>
      <c r="F44" t="s">
        <v>274</v>
      </c>
    </row>
    <row r="45" spans="1:6" ht="15">
      <c r="A45" t="s">
        <v>542</v>
      </c>
      <c r="E45" t="s">
        <v>310</v>
      </c>
      <c r="F45" t="s">
        <v>543</v>
      </c>
    </row>
    <row r="46" spans="1:7" ht="15">
      <c r="A46" t="s">
        <v>544</v>
      </c>
      <c r="B46" t="s">
        <v>213</v>
      </c>
      <c r="C46" t="s">
        <v>310</v>
      </c>
      <c r="D46" t="s">
        <v>246</v>
      </c>
      <c r="G46" t="s">
        <v>274</v>
      </c>
    </row>
    <row r="47" spans="1:7" ht="15">
      <c r="A47" t="s">
        <v>545</v>
      </c>
      <c r="B47" t="s">
        <v>546</v>
      </c>
      <c r="C47" t="s">
        <v>458</v>
      </c>
      <c r="D47" t="s">
        <v>256</v>
      </c>
      <c r="E47" t="s">
        <v>458</v>
      </c>
      <c r="G47" t="s">
        <v>547</v>
      </c>
    </row>
    <row r="48" spans="1:6" ht="15">
      <c r="A48" t="s">
        <v>548</v>
      </c>
      <c r="F48" t="s">
        <v>458</v>
      </c>
    </row>
    <row r="49" spans="1:6" ht="15">
      <c r="A49" t="s">
        <v>549</v>
      </c>
      <c r="E49" t="s">
        <v>421</v>
      </c>
      <c r="F49" t="s">
        <v>550</v>
      </c>
    </row>
    <row r="50" spans="1:8" ht="15">
      <c r="A50" t="s">
        <v>551</v>
      </c>
      <c r="B50" t="s">
        <v>552</v>
      </c>
      <c r="C50" t="s">
        <v>421</v>
      </c>
      <c r="D50" t="s">
        <v>348</v>
      </c>
      <c r="H50" t="s">
        <v>274</v>
      </c>
    </row>
    <row r="51" ht="15">
      <c r="H51" t="s">
        <v>553</v>
      </c>
    </row>
    <row r="52" spans="1:5" ht="15">
      <c r="A52" t="s">
        <v>554</v>
      </c>
      <c r="B52" t="s">
        <v>555</v>
      </c>
      <c r="C52" t="s">
        <v>367</v>
      </c>
      <c r="D52" t="s">
        <v>275</v>
      </c>
      <c r="E52" t="s">
        <v>367</v>
      </c>
    </row>
    <row r="53" spans="1:6" ht="15">
      <c r="A53" t="s">
        <v>556</v>
      </c>
      <c r="F53" t="s">
        <v>403</v>
      </c>
    </row>
    <row r="54" spans="1:6" ht="15">
      <c r="A54" t="s">
        <v>557</v>
      </c>
      <c r="B54" t="s">
        <v>558</v>
      </c>
      <c r="C54" t="s">
        <v>438</v>
      </c>
      <c r="D54" t="s">
        <v>296</v>
      </c>
      <c r="E54" t="s">
        <v>403</v>
      </c>
      <c r="F54" t="s">
        <v>559</v>
      </c>
    </row>
    <row r="55" spans="1:7" ht="15">
      <c r="A55" t="s">
        <v>560</v>
      </c>
      <c r="B55" t="s">
        <v>561</v>
      </c>
      <c r="C55" t="s">
        <v>403</v>
      </c>
      <c r="D55" t="s">
        <v>404</v>
      </c>
      <c r="E55" t="s">
        <v>562</v>
      </c>
      <c r="G55" t="s">
        <v>403</v>
      </c>
    </row>
    <row r="56" spans="1:7" ht="15">
      <c r="A56" t="s">
        <v>563</v>
      </c>
      <c r="B56" t="s">
        <v>564</v>
      </c>
      <c r="C56" t="s">
        <v>471</v>
      </c>
      <c r="D56" t="s">
        <v>256</v>
      </c>
      <c r="E56" t="s">
        <v>471</v>
      </c>
      <c r="G56" t="s">
        <v>565</v>
      </c>
    </row>
    <row r="57" spans="1:6" ht="15">
      <c r="A57" t="s">
        <v>566</v>
      </c>
      <c r="F57" t="s">
        <v>337</v>
      </c>
    </row>
    <row r="58" spans="1:6" ht="15">
      <c r="A58" t="s">
        <v>567</v>
      </c>
      <c r="E58" t="s">
        <v>337</v>
      </c>
      <c r="F58" t="s">
        <v>568</v>
      </c>
    </row>
    <row r="59" spans="1:4" ht="15">
      <c r="A59" t="s">
        <v>569</v>
      </c>
      <c r="B59" t="s">
        <v>231</v>
      </c>
      <c r="C59" t="s">
        <v>337</v>
      </c>
      <c r="D59" t="s">
        <v>291</v>
      </c>
    </row>
    <row r="60" ht="15">
      <c r="I60" t="s">
        <v>274</v>
      </c>
    </row>
    <row r="61" spans="1:9" ht="15">
      <c r="A61" t="s">
        <v>570</v>
      </c>
      <c r="B61" t="s">
        <v>228</v>
      </c>
      <c r="C61" t="s">
        <v>307</v>
      </c>
      <c r="D61" t="s">
        <v>283</v>
      </c>
      <c r="E61" t="s">
        <v>307</v>
      </c>
      <c r="I61" t="s">
        <v>571</v>
      </c>
    </row>
    <row r="62" spans="1:6" ht="15">
      <c r="A62" t="s">
        <v>572</v>
      </c>
      <c r="F62" t="s">
        <v>307</v>
      </c>
    </row>
    <row r="63" spans="1:6" ht="15">
      <c r="A63" t="s">
        <v>573</v>
      </c>
      <c r="E63" t="s">
        <v>490</v>
      </c>
      <c r="F63" t="s">
        <v>574</v>
      </c>
    </row>
    <row r="64" spans="1:7" ht="15">
      <c r="A64" t="s">
        <v>575</v>
      </c>
      <c r="B64" t="s">
        <v>576</v>
      </c>
      <c r="C64" t="s">
        <v>490</v>
      </c>
      <c r="D64" t="s">
        <v>246</v>
      </c>
      <c r="G64" t="s">
        <v>307</v>
      </c>
    </row>
    <row r="65" spans="1:7" ht="15">
      <c r="A65" t="s">
        <v>577</v>
      </c>
      <c r="B65" t="s">
        <v>222</v>
      </c>
      <c r="C65" t="s">
        <v>250</v>
      </c>
      <c r="D65" t="s">
        <v>251</v>
      </c>
      <c r="E65" t="s">
        <v>356</v>
      </c>
      <c r="G65" t="s">
        <v>578</v>
      </c>
    </row>
    <row r="66" spans="1:6" ht="15">
      <c r="A66" t="s">
        <v>579</v>
      </c>
      <c r="B66" t="s">
        <v>237</v>
      </c>
      <c r="C66" t="s">
        <v>356</v>
      </c>
      <c r="D66" t="s">
        <v>291</v>
      </c>
      <c r="E66" t="s">
        <v>580</v>
      </c>
      <c r="F66" t="s">
        <v>356</v>
      </c>
    </row>
    <row r="67" spans="1:6" ht="15">
      <c r="A67" t="s">
        <v>581</v>
      </c>
      <c r="E67" t="s">
        <v>393</v>
      </c>
      <c r="F67" t="s">
        <v>582</v>
      </c>
    </row>
    <row r="68" spans="1:8" ht="15">
      <c r="A68" t="s">
        <v>583</v>
      </c>
      <c r="B68" t="s">
        <v>584</v>
      </c>
      <c r="C68" t="s">
        <v>393</v>
      </c>
      <c r="D68" t="s">
        <v>348</v>
      </c>
      <c r="H68" t="s">
        <v>259</v>
      </c>
    </row>
    <row r="69" ht="15">
      <c r="H69" t="s">
        <v>585</v>
      </c>
    </row>
    <row r="70" spans="1:5" ht="15">
      <c r="A70" t="s">
        <v>586</v>
      </c>
      <c r="B70" t="s">
        <v>587</v>
      </c>
      <c r="C70" t="s">
        <v>443</v>
      </c>
      <c r="D70" t="s">
        <v>296</v>
      </c>
      <c r="E70" t="s">
        <v>443</v>
      </c>
    </row>
    <row r="71" spans="1:6" ht="15">
      <c r="A71" t="s">
        <v>588</v>
      </c>
      <c r="F71" t="s">
        <v>443</v>
      </c>
    </row>
    <row r="72" spans="1:6" ht="15">
      <c r="A72" t="s">
        <v>589</v>
      </c>
      <c r="E72" t="s">
        <v>290</v>
      </c>
      <c r="F72" t="s">
        <v>217</v>
      </c>
    </row>
    <row r="73" spans="1:7" ht="15">
      <c r="A73" t="s">
        <v>590</v>
      </c>
      <c r="B73" t="s">
        <v>225</v>
      </c>
      <c r="C73" t="s">
        <v>290</v>
      </c>
      <c r="D73" t="s">
        <v>291</v>
      </c>
      <c r="G73" t="s">
        <v>259</v>
      </c>
    </row>
    <row r="74" spans="1:7" ht="15">
      <c r="A74" t="s">
        <v>591</v>
      </c>
      <c r="B74" t="s">
        <v>592</v>
      </c>
      <c r="C74" t="s">
        <v>380</v>
      </c>
      <c r="D74" t="s">
        <v>348</v>
      </c>
      <c r="E74" t="s">
        <v>380</v>
      </c>
      <c r="G74" t="s">
        <v>593</v>
      </c>
    </row>
    <row r="75" spans="1:6" ht="15">
      <c r="A75" t="s">
        <v>594</v>
      </c>
      <c r="F75" t="s">
        <v>259</v>
      </c>
    </row>
    <row r="76" spans="1:6" ht="15">
      <c r="A76" t="s">
        <v>595</v>
      </c>
      <c r="E76" t="s">
        <v>259</v>
      </c>
      <c r="F76" t="s">
        <v>596</v>
      </c>
    </row>
    <row r="77" spans="1:4" ht="15">
      <c r="A77" t="s">
        <v>597</v>
      </c>
      <c r="B77" t="s">
        <v>240</v>
      </c>
      <c r="C77" t="s">
        <v>259</v>
      </c>
      <c r="D77" t="s">
        <v>260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H41"/>
  <sheetViews>
    <sheetView zoomScalePageLayoutView="0" workbookViewId="0" topLeftCell="A9">
      <selection activeCell="A5" sqref="A5"/>
    </sheetView>
  </sheetViews>
  <sheetFormatPr defaultColWidth="9.140625" defaultRowHeight="15"/>
  <cols>
    <col min="1" max="1" width="3.7109375" style="0" customWidth="1"/>
    <col min="2" max="2" width="11.140625" style="0" customWidth="1"/>
    <col min="3" max="3" width="10.00390625" style="0" customWidth="1"/>
    <col min="4" max="4" width="14.00390625" style="0" customWidth="1"/>
    <col min="5" max="5" width="10.57421875" style="0" customWidth="1"/>
    <col min="6" max="6" width="10.7109375" style="0" customWidth="1"/>
    <col min="7" max="7" width="15.57421875" style="0" customWidth="1"/>
  </cols>
  <sheetData>
    <row r="6" spans="2:3" ht="15">
      <c r="B6" t="s">
        <v>198</v>
      </c>
      <c r="C6" t="s">
        <v>5</v>
      </c>
    </row>
    <row r="7" spans="1:4" ht="15">
      <c r="A7" t="s">
        <v>10</v>
      </c>
      <c r="B7" t="s">
        <v>598</v>
      </c>
      <c r="C7" t="s">
        <v>260</v>
      </c>
      <c r="D7" t="s">
        <v>598</v>
      </c>
    </row>
    <row r="8" spans="1:5" ht="15">
      <c r="A8" t="s">
        <v>17</v>
      </c>
      <c r="E8" t="s">
        <v>598</v>
      </c>
    </row>
    <row r="9" spans="1:5" ht="15">
      <c r="A9" t="s">
        <v>16</v>
      </c>
      <c r="D9" t="s">
        <v>599</v>
      </c>
      <c r="E9" t="s">
        <v>600</v>
      </c>
    </row>
    <row r="10" spans="1:6" ht="15">
      <c r="A10" t="s">
        <v>23</v>
      </c>
      <c r="B10" t="s">
        <v>599</v>
      </c>
      <c r="C10" t="s">
        <v>256</v>
      </c>
      <c r="F10" t="s">
        <v>598</v>
      </c>
    </row>
    <row r="11" spans="1:6" ht="15">
      <c r="A11" t="s">
        <v>206</v>
      </c>
      <c r="B11" t="s">
        <v>601</v>
      </c>
      <c r="C11" t="s">
        <v>269</v>
      </c>
      <c r="D11" t="s">
        <v>315</v>
      </c>
      <c r="F11" t="s">
        <v>600</v>
      </c>
    </row>
    <row r="12" spans="1:5" ht="15">
      <c r="A12" t="s">
        <v>209</v>
      </c>
      <c r="B12" t="s">
        <v>315</v>
      </c>
      <c r="C12" t="s">
        <v>315</v>
      </c>
      <c r="D12" t="s">
        <v>297</v>
      </c>
      <c r="E12" t="s">
        <v>602</v>
      </c>
    </row>
    <row r="13" spans="1:5" ht="15">
      <c r="A13" t="s">
        <v>212</v>
      </c>
      <c r="D13" t="s">
        <v>602</v>
      </c>
      <c r="E13" t="s">
        <v>603</v>
      </c>
    </row>
    <row r="14" spans="1:7" ht="15">
      <c r="A14" t="s">
        <v>215</v>
      </c>
      <c r="B14" t="s">
        <v>602</v>
      </c>
      <c r="C14" t="s">
        <v>602</v>
      </c>
      <c r="G14" t="s">
        <v>598</v>
      </c>
    </row>
    <row r="15" ht="15">
      <c r="G15" t="s">
        <v>600</v>
      </c>
    </row>
    <row r="16" spans="1:4" ht="15">
      <c r="A16" t="s">
        <v>219</v>
      </c>
      <c r="B16" t="s">
        <v>604</v>
      </c>
      <c r="C16" t="s">
        <v>373</v>
      </c>
      <c r="D16" t="s">
        <v>604</v>
      </c>
    </row>
    <row r="17" spans="1:5" ht="15">
      <c r="A17" t="s">
        <v>221</v>
      </c>
      <c r="E17" t="s">
        <v>604</v>
      </c>
    </row>
    <row r="18" spans="1:5" ht="15">
      <c r="A18" t="s">
        <v>224</v>
      </c>
      <c r="B18" t="s">
        <v>605</v>
      </c>
      <c r="C18" t="s">
        <v>256</v>
      </c>
      <c r="D18" t="s">
        <v>606</v>
      </c>
      <c r="E18" t="s">
        <v>600</v>
      </c>
    </row>
    <row r="19" spans="1:6" ht="15">
      <c r="A19" t="s">
        <v>227</v>
      </c>
      <c r="B19" t="s">
        <v>606</v>
      </c>
      <c r="C19" t="s">
        <v>275</v>
      </c>
      <c r="D19" t="s">
        <v>607</v>
      </c>
      <c r="F19" t="s">
        <v>604</v>
      </c>
    </row>
    <row r="20" spans="1:6" ht="15">
      <c r="A20" t="s">
        <v>230</v>
      </c>
      <c r="B20" t="s">
        <v>283</v>
      </c>
      <c r="C20" t="s">
        <v>283</v>
      </c>
      <c r="D20" t="s">
        <v>283</v>
      </c>
      <c r="F20" t="s">
        <v>459</v>
      </c>
    </row>
    <row r="21" spans="1:5" ht="15">
      <c r="A21" t="s">
        <v>233</v>
      </c>
      <c r="B21" t="s">
        <v>348</v>
      </c>
      <c r="C21" t="s">
        <v>348</v>
      </c>
      <c r="D21" t="s">
        <v>297</v>
      </c>
      <c r="E21" t="s">
        <v>608</v>
      </c>
    </row>
    <row r="22" spans="1:5" ht="15">
      <c r="A22" t="s">
        <v>236</v>
      </c>
      <c r="D22" t="s">
        <v>608</v>
      </c>
      <c r="E22" t="s">
        <v>607</v>
      </c>
    </row>
    <row r="23" spans="1:8" ht="15">
      <c r="A23" t="s">
        <v>239</v>
      </c>
      <c r="B23" t="s">
        <v>608</v>
      </c>
      <c r="C23" t="s">
        <v>246</v>
      </c>
      <c r="H23" t="s">
        <v>613</v>
      </c>
    </row>
    <row r="24" ht="15">
      <c r="H24" s="1" t="s">
        <v>297</v>
      </c>
    </row>
    <row r="25" spans="1:4" ht="15">
      <c r="A25" t="s">
        <v>509</v>
      </c>
      <c r="B25" t="s">
        <v>609</v>
      </c>
      <c r="C25" t="s">
        <v>275</v>
      </c>
      <c r="D25" t="s">
        <v>609</v>
      </c>
    </row>
    <row r="26" spans="1:5" ht="15">
      <c r="A26" t="s">
        <v>511</v>
      </c>
      <c r="E26" t="s">
        <v>609</v>
      </c>
    </row>
    <row r="27" spans="1:5" ht="15">
      <c r="A27" t="s">
        <v>512</v>
      </c>
      <c r="B27" t="s">
        <v>610</v>
      </c>
      <c r="C27" t="s">
        <v>373</v>
      </c>
      <c r="D27" t="s">
        <v>610</v>
      </c>
      <c r="E27" t="s">
        <v>600</v>
      </c>
    </row>
    <row r="28" spans="1:6" ht="15">
      <c r="A28" t="s">
        <v>514</v>
      </c>
      <c r="B28" t="s">
        <v>611</v>
      </c>
      <c r="C28" t="s">
        <v>246</v>
      </c>
      <c r="D28" t="s">
        <v>607</v>
      </c>
      <c r="F28" t="s">
        <v>609</v>
      </c>
    </row>
    <row r="29" spans="1:6" ht="15">
      <c r="A29" t="s">
        <v>516</v>
      </c>
      <c r="B29" t="s">
        <v>291</v>
      </c>
      <c r="C29" t="s">
        <v>291</v>
      </c>
      <c r="D29" t="s">
        <v>296</v>
      </c>
      <c r="F29" t="s">
        <v>603</v>
      </c>
    </row>
    <row r="30" spans="1:5" ht="15">
      <c r="A30" t="s">
        <v>519</v>
      </c>
      <c r="B30" t="s">
        <v>296</v>
      </c>
      <c r="C30" t="s">
        <v>296</v>
      </c>
      <c r="D30" t="s">
        <v>607</v>
      </c>
      <c r="E30" t="s">
        <v>612</v>
      </c>
    </row>
    <row r="31" spans="1:5" ht="15">
      <c r="A31" t="s">
        <v>522</v>
      </c>
      <c r="D31" t="s">
        <v>612</v>
      </c>
      <c r="E31" t="s">
        <v>600</v>
      </c>
    </row>
    <row r="32" spans="1:7" ht="15">
      <c r="A32" t="s">
        <v>523</v>
      </c>
      <c r="B32" t="s">
        <v>612</v>
      </c>
      <c r="C32" t="s">
        <v>260</v>
      </c>
      <c r="G32" t="s">
        <v>613</v>
      </c>
    </row>
    <row r="33" ht="15">
      <c r="G33" t="s">
        <v>459</v>
      </c>
    </row>
    <row r="34" spans="1:4" ht="15">
      <c r="A34" t="s">
        <v>526</v>
      </c>
      <c r="B34" t="s">
        <v>301</v>
      </c>
      <c r="C34" t="s">
        <v>301</v>
      </c>
      <c r="D34" t="s">
        <v>301</v>
      </c>
    </row>
    <row r="35" spans="1:5" ht="15">
      <c r="A35" t="s">
        <v>528</v>
      </c>
      <c r="E35" t="s">
        <v>301</v>
      </c>
    </row>
    <row r="36" spans="1:5" ht="15">
      <c r="A36" t="s">
        <v>529</v>
      </c>
      <c r="B36" t="s">
        <v>614</v>
      </c>
      <c r="C36" t="s">
        <v>269</v>
      </c>
      <c r="D36" t="s">
        <v>614</v>
      </c>
      <c r="E36" t="s">
        <v>600</v>
      </c>
    </row>
    <row r="37" spans="1:6" ht="15">
      <c r="A37" t="s">
        <v>531</v>
      </c>
      <c r="B37" t="s">
        <v>615</v>
      </c>
      <c r="C37" t="s">
        <v>260</v>
      </c>
      <c r="D37" t="s">
        <v>600</v>
      </c>
      <c r="F37" t="s">
        <v>613</v>
      </c>
    </row>
    <row r="38" spans="1:6" ht="15">
      <c r="A38" t="s">
        <v>532</v>
      </c>
      <c r="B38" t="s">
        <v>616</v>
      </c>
      <c r="C38" t="s">
        <v>246</v>
      </c>
      <c r="D38" t="s">
        <v>616</v>
      </c>
      <c r="F38" t="s">
        <v>600</v>
      </c>
    </row>
    <row r="39" spans="1:5" ht="15">
      <c r="A39" t="s">
        <v>535</v>
      </c>
      <c r="E39" t="s">
        <v>613</v>
      </c>
    </row>
    <row r="40" spans="1:5" ht="15">
      <c r="A40" t="s">
        <v>536</v>
      </c>
      <c r="D40" t="s">
        <v>613</v>
      </c>
      <c r="E40" t="s">
        <v>600</v>
      </c>
    </row>
    <row r="41" spans="1:3" ht="15">
      <c r="A41" t="s">
        <v>538</v>
      </c>
      <c r="B41" t="s">
        <v>613</v>
      </c>
      <c r="C41" t="s">
        <v>256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5" max="5" width="20.7109375" style="0" customWidth="1"/>
  </cols>
  <sheetData>
    <row r="1" spans="1:14" ht="16.5" thickTop="1">
      <c r="A1" s="2"/>
      <c r="B1" s="3"/>
      <c r="C1" s="4"/>
      <c r="D1" s="5"/>
      <c r="E1" s="5"/>
      <c r="F1" s="123" t="s">
        <v>617</v>
      </c>
      <c r="G1" s="124"/>
      <c r="H1" s="125" t="s">
        <v>618</v>
      </c>
      <c r="I1" s="126"/>
      <c r="J1" s="126"/>
      <c r="K1" s="126"/>
      <c r="L1" s="126"/>
      <c r="M1" s="126"/>
      <c r="N1" s="127"/>
    </row>
    <row r="2" spans="1:14" ht="15.75">
      <c r="A2" s="6"/>
      <c r="B2" s="7"/>
      <c r="C2" s="8" t="s">
        <v>619</v>
      </c>
      <c r="D2" s="9"/>
      <c r="E2" s="9"/>
      <c r="F2" s="128" t="s">
        <v>620</v>
      </c>
      <c r="G2" s="129"/>
      <c r="H2" s="130"/>
      <c r="I2" s="131"/>
      <c r="J2" s="132"/>
      <c r="K2" s="133"/>
      <c r="L2" s="133"/>
      <c r="M2" s="133"/>
      <c r="N2" s="134"/>
    </row>
    <row r="3" spans="1:14" ht="15.75">
      <c r="A3" s="6"/>
      <c r="B3" s="10"/>
      <c r="C3" s="7" t="s">
        <v>621</v>
      </c>
      <c r="D3" s="9"/>
      <c r="E3" s="9"/>
      <c r="F3" s="135" t="s">
        <v>622</v>
      </c>
      <c r="G3" s="136"/>
      <c r="H3" s="137"/>
      <c r="I3" s="138"/>
      <c r="J3" s="138"/>
      <c r="K3" s="138"/>
      <c r="L3" s="138"/>
      <c r="M3" s="138"/>
      <c r="N3" s="139"/>
    </row>
    <row r="4" spans="1:14" ht="21" thickBot="1">
      <c r="A4" s="6"/>
      <c r="B4" s="11"/>
      <c r="C4" s="12"/>
      <c r="D4" s="10"/>
      <c r="E4" s="9"/>
      <c r="F4" s="107" t="s">
        <v>623</v>
      </c>
      <c r="G4" s="108"/>
      <c r="H4" s="109"/>
      <c r="I4" s="110"/>
      <c r="J4" s="110"/>
      <c r="K4" s="13" t="s">
        <v>624</v>
      </c>
      <c r="L4" s="111"/>
      <c r="M4" s="112"/>
      <c r="N4" s="113"/>
    </row>
    <row r="5" spans="1:14" ht="15.75" thickTop="1">
      <c r="A5" s="6"/>
      <c r="B5" s="14" t="s">
        <v>625</v>
      </c>
      <c r="D5" s="9"/>
      <c r="E5" s="9"/>
      <c r="F5" s="14" t="s">
        <v>625</v>
      </c>
      <c r="I5" s="15"/>
      <c r="J5" s="16"/>
      <c r="K5" s="17"/>
      <c r="L5" s="17"/>
      <c r="M5" s="17"/>
      <c r="N5" s="18"/>
    </row>
    <row r="6" spans="1:14" ht="16.5" thickBot="1">
      <c r="A6" s="19"/>
      <c r="B6" s="20" t="s">
        <v>626</v>
      </c>
      <c r="C6" s="114" t="s">
        <v>627</v>
      </c>
      <c r="D6" s="115"/>
      <c r="E6" s="21"/>
      <c r="F6" s="22" t="s">
        <v>628</v>
      </c>
      <c r="G6" s="116" t="s">
        <v>315</v>
      </c>
      <c r="H6" s="117"/>
      <c r="I6" s="117"/>
      <c r="J6" s="117"/>
      <c r="K6" s="117"/>
      <c r="L6" s="117"/>
      <c r="M6" s="117"/>
      <c r="N6" s="118"/>
    </row>
    <row r="7" spans="1:14" ht="15">
      <c r="A7" s="19"/>
      <c r="B7" s="23" t="s">
        <v>629</v>
      </c>
      <c r="C7" s="119" t="s">
        <v>630</v>
      </c>
      <c r="D7" s="120"/>
      <c r="E7" s="24"/>
      <c r="F7" s="25" t="s">
        <v>631</v>
      </c>
      <c r="G7" s="119" t="s">
        <v>632</v>
      </c>
      <c r="H7" s="121"/>
      <c r="I7" s="121"/>
      <c r="J7" s="121"/>
      <c r="K7" s="121"/>
      <c r="L7" s="121"/>
      <c r="M7" s="121"/>
      <c r="N7" s="122"/>
    </row>
    <row r="8" spans="1:14" ht="15">
      <c r="A8" s="19"/>
      <c r="B8" s="26" t="s">
        <v>633</v>
      </c>
      <c r="C8" s="98" t="s">
        <v>446</v>
      </c>
      <c r="D8" s="99"/>
      <c r="E8" s="24"/>
      <c r="F8" s="27" t="s">
        <v>634</v>
      </c>
      <c r="G8" s="100" t="s">
        <v>314</v>
      </c>
      <c r="H8" s="101"/>
      <c r="I8" s="101"/>
      <c r="J8" s="101"/>
      <c r="K8" s="101"/>
      <c r="L8" s="101"/>
      <c r="M8" s="101"/>
      <c r="N8" s="102"/>
    </row>
    <row r="9" spans="1:14" ht="15">
      <c r="A9" s="6"/>
      <c r="B9" s="26" t="s">
        <v>635</v>
      </c>
      <c r="C9" s="98" t="s">
        <v>466</v>
      </c>
      <c r="D9" s="99"/>
      <c r="E9" s="24"/>
      <c r="F9" s="28" t="s">
        <v>636</v>
      </c>
      <c r="G9" s="100" t="s">
        <v>352</v>
      </c>
      <c r="H9" s="101"/>
      <c r="I9" s="101"/>
      <c r="J9" s="101"/>
      <c r="K9" s="101"/>
      <c r="L9" s="101"/>
      <c r="M9" s="101"/>
      <c r="N9" s="102"/>
    </row>
    <row r="10" spans="1:14" ht="15.75">
      <c r="A10" s="6"/>
      <c r="B10" s="9"/>
      <c r="C10" s="9"/>
      <c r="D10" s="9"/>
      <c r="E10" s="9"/>
      <c r="F10" s="14" t="s">
        <v>637</v>
      </c>
      <c r="G10" s="29"/>
      <c r="H10" s="29"/>
      <c r="I10" s="29"/>
      <c r="J10" s="9"/>
      <c r="K10" s="9"/>
      <c r="L10" s="9"/>
      <c r="M10" s="30"/>
      <c r="N10" s="31"/>
    </row>
    <row r="11" spans="1:14" ht="15.75" thickBot="1">
      <c r="A11" s="6"/>
      <c r="B11" s="32" t="s">
        <v>638</v>
      </c>
      <c r="C11" s="9"/>
      <c r="D11" s="9"/>
      <c r="E11" s="9"/>
      <c r="F11" s="33" t="s">
        <v>639</v>
      </c>
      <c r="G11" s="33" t="s">
        <v>640</v>
      </c>
      <c r="H11" s="33" t="s">
        <v>641</v>
      </c>
      <c r="I11" s="33" t="s">
        <v>642</v>
      </c>
      <c r="J11" s="33" t="s">
        <v>643</v>
      </c>
      <c r="K11" s="103" t="s">
        <v>7</v>
      </c>
      <c r="L11" s="104"/>
      <c r="M11" s="33" t="s">
        <v>644</v>
      </c>
      <c r="N11" s="34" t="s">
        <v>645</v>
      </c>
    </row>
    <row r="12" spans="1:14" ht="15">
      <c r="A12" s="19"/>
      <c r="B12" s="35" t="s">
        <v>646</v>
      </c>
      <c r="C12" s="36" t="str">
        <f>IF(C7&gt;"",C7,"")</f>
        <v>Pertti Rissanen</v>
      </c>
      <c r="D12" s="36" t="str">
        <f>IF(G7&gt;"",G7,"")</f>
        <v>Kari Lehtonen</v>
      </c>
      <c r="E12" s="36"/>
      <c r="F12" s="37">
        <v>-8</v>
      </c>
      <c r="G12" s="37">
        <v>3</v>
      </c>
      <c r="H12" s="38">
        <v>9</v>
      </c>
      <c r="I12" s="37">
        <v>-6</v>
      </c>
      <c r="J12" s="37">
        <v>-8</v>
      </c>
      <c r="K12" s="39">
        <f>IF(ISBLANK(F12),"",COUNTIF(F12:J12,"&gt;=0"))</f>
        <v>2</v>
      </c>
      <c r="L12" s="40">
        <f>IF(ISBLANK(F12),"",(IF(LEFT(F12,1)="-",1,0)+IF(LEFT(G12,1)="-",1,0)+IF(LEFT(H12,1)="-",1,0)+IF(LEFT(I12,1)="-",1,0)+IF(LEFT(J12,1)="-",1,0)))</f>
        <v>3</v>
      </c>
      <c r="M12" s="41">
        <f>IF(K12=3,1,"")</f>
      </c>
      <c r="N12" s="42">
        <f>IF(L12=3,1,"")</f>
        <v>1</v>
      </c>
    </row>
    <row r="13" spans="1:14" ht="15">
      <c r="A13" s="19"/>
      <c r="B13" s="43" t="s">
        <v>647</v>
      </c>
      <c r="C13" s="44" t="str">
        <f>IF(C8&gt;"",C8,"")</f>
        <v>Miko Haarala</v>
      </c>
      <c r="D13" s="44" t="str">
        <f>IF(G8&gt;"",G8,"")</f>
        <v>Veli-Matti Korpela</v>
      </c>
      <c r="E13" s="44"/>
      <c r="F13" s="45">
        <v>8</v>
      </c>
      <c r="G13" s="46">
        <v>-8</v>
      </c>
      <c r="H13" s="46">
        <v>7</v>
      </c>
      <c r="I13" s="46">
        <v>12</v>
      </c>
      <c r="J13" s="46"/>
      <c r="K13" s="47">
        <f>IF(ISBLANK(F13),"",COUNTIF(F13:J13,"&gt;=0"))</f>
        <v>3</v>
      </c>
      <c r="L13" s="48">
        <f>IF(ISBLANK(F13),"",(IF(LEFT(F13,1)="-",1,0)+IF(LEFT(G13,1)="-",1,0)+IF(LEFT(H13,1)="-",1,0)+IF(LEFT(I13,1)="-",1,0)+IF(LEFT(J13,1)="-",1,0)))</f>
        <v>1</v>
      </c>
      <c r="M13" s="49">
        <f>IF(K13=3,1,"")</f>
        <v>1</v>
      </c>
      <c r="N13" s="50">
        <f>IF(L13=3,1,"")</f>
      </c>
    </row>
    <row r="14" spans="1:14" ht="15.75" thickBot="1">
      <c r="A14" s="19"/>
      <c r="B14" s="51" t="s">
        <v>648</v>
      </c>
      <c r="C14" s="52" t="str">
        <f>IF(C9&gt;"",C9,"")</f>
        <v>Jouni Nousiainen</v>
      </c>
      <c r="D14" s="52" t="str">
        <f>IF(G9&gt;"",G9,"")</f>
        <v>Tomi Lehtonen</v>
      </c>
      <c r="E14" s="52"/>
      <c r="F14" s="45">
        <v>5</v>
      </c>
      <c r="G14" s="53">
        <v>-7</v>
      </c>
      <c r="H14" s="45">
        <v>-9</v>
      </c>
      <c r="I14" s="45">
        <v>11</v>
      </c>
      <c r="J14" s="45">
        <v>-8</v>
      </c>
      <c r="K14" s="47">
        <f aca="true" t="shared" si="0" ref="K14:K20">IF(ISBLANK(F14),"",COUNTIF(F14:J14,"&gt;=0"))</f>
        <v>2</v>
      </c>
      <c r="L14" s="54">
        <f aca="true" t="shared" si="1" ref="L14:L20">IF(ISBLANK(F14),"",(IF(LEFT(F14,1)="-",1,0)+IF(LEFT(G14,1)="-",1,0)+IF(LEFT(H14,1)="-",1,0)+IF(LEFT(I14,1)="-",1,0)+IF(LEFT(J14,1)="-",1,0)))</f>
        <v>3</v>
      </c>
      <c r="M14" s="55">
        <f aca="true" t="shared" si="2" ref="M14:N20">IF(K14=3,1,"")</f>
      </c>
      <c r="N14" s="56">
        <f t="shared" si="2"/>
        <v>1</v>
      </c>
    </row>
    <row r="15" spans="1:14" ht="15">
      <c r="A15" s="19"/>
      <c r="B15" s="57" t="s">
        <v>649</v>
      </c>
      <c r="C15" s="36" t="str">
        <f>IF(C8&gt;"",C8,"")</f>
        <v>Miko Haarala</v>
      </c>
      <c r="D15" s="36" t="str">
        <f>IF(G7&gt;"",G7,"")</f>
        <v>Kari Lehtonen</v>
      </c>
      <c r="E15" s="58"/>
      <c r="F15" s="59">
        <v>2</v>
      </c>
      <c r="G15" s="60">
        <v>6</v>
      </c>
      <c r="H15" s="59">
        <v>9</v>
      </c>
      <c r="I15" s="59"/>
      <c r="J15" s="59"/>
      <c r="K15" s="39">
        <f t="shared" si="0"/>
        <v>3</v>
      </c>
      <c r="L15" s="40">
        <f t="shared" si="1"/>
        <v>0</v>
      </c>
      <c r="M15" s="41">
        <f t="shared" si="2"/>
        <v>1</v>
      </c>
      <c r="N15" s="42">
        <f t="shared" si="2"/>
      </c>
    </row>
    <row r="16" spans="1:14" ht="15">
      <c r="A16" s="19"/>
      <c r="B16" s="51" t="s">
        <v>650</v>
      </c>
      <c r="C16" s="44" t="str">
        <f>IF(C7&gt;"",C7,"")</f>
        <v>Pertti Rissanen</v>
      </c>
      <c r="D16" s="44" t="str">
        <f>IF(G9&gt;"",G9,"")</f>
        <v>Tomi Lehtonen</v>
      </c>
      <c r="E16" s="52"/>
      <c r="F16" s="45">
        <v>-8</v>
      </c>
      <c r="G16" s="53">
        <v>-4</v>
      </c>
      <c r="H16" s="45">
        <v>-9</v>
      </c>
      <c r="I16" s="45"/>
      <c r="J16" s="45"/>
      <c r="K16" s="47">
        <f t="shared" si="0"/>
        <v>0</v>
      </c>
      <c r="L16" s="48">
        <f t="shared" si="1"/>
        <v>3</v>
      </c>
      <c r="M16" s="49">
        <f t="shared" si="2"/>
      </c>
      <c r="N16" s="50">
        <f t="shared" si="2"/>
        <v>1</v>
      </c>
    </row>
    <row r="17" spans="1:14" ht="15.75" thickBot="1">
      <c r="A17" s="19"/>
      <c r="B17" s="61" t="s">
        <v>651</v>
      </c>
      <c r="C17" s="62" t="str">
        <f>IF(C9&gt;"",C9,"")</f>
        <v>Jouni Nousiainen</v>
      </c>
      <c r="D17" s="62" t="str">
        <f>IF(G8&gt;"",G8,"")</f>
        <v>Veli-Matti Korpela</v>
      </c>
      <c r="E17" s="62"/>
      <c r="F17" s="63">
        <v>-9</v>
      </c>
      <c r="G17" s="64">
        <v>-7</v>
      </c>
      <c r="H17" s="63">
        <v>8</v>
      </c>
      <c r="I17" s="63">
        <v>-6</v>
      </c>
      <c r="J17" s="63"/>
      <c r="K17" s="65">
        <f t="shared" si="0"/>
        <v>1</v>
      </c>
      <c r="L17" s="66">
        <f t="shared" si="1"/>
        <v>3</v>
      </c>
      <c r="M17" s="67">
        <f t="shared" si="2"/>
      </c>
      <c r="N17" s="68">
        <f t="shared" si="2"/>
        <v>1</v>
      </c>
    </row>
    <row r="18" spans="1:14" ht="15">
      <c r="A18" s="19"/>
      <c r="B18" s="69" t="s">
        <v>652</v>
      </c>
      <c r="C18" s="70" t="str">
        <f>IF(C8&gt;"",C8,"")</f>
        <v>Miko Haarala</v>
      </c>
      <c r="D18" s="70" t="str">
        <f>IF(G9&gt;"",G9,"")</f>
        <v>Tomi Lehtonen</v>
      </c>
      <c r="E18" s="71"/>
      <c r="F18" s="72">
        <v>9</v>
      </c>
      <c r="G18" s="72">
        <v>8</v>
      </c>
      <c r="H18" s="72">
        <v>-7</v>
      </c>
      <c r="I18" s="72">
        <v>10</v>
      </c>
      <c r="J18" s="73"/>
      <c r="K18" s="74">
        <f t="shared" si="0"/>
        <v>3</v>
      </c>
      <c r="L18" s="75">
        <f t="shared" si="1"/>
        <v>1</v>
      </c>
      <c r="M18" s="76">
        <f t="shared" si="2"/>
        <v>1</v>
      </c>
      <c r="N18" s="77">
        <f t="shared" si="2"/>
      </c>
    </row>
    <row r="19" spans="1:14" ht="15">
      <c r="A19" s="19"/>
      <c r="B19" s="43" t="s">
        <v>653</v>
      </c>
      <c r="C19" s="44" t="str">
        <f>IF(C9&gt;"",C9,"")</f>
        <v>Jouni Nousiainen</v>
      </c>
      <c r="D19" s="44" t="str">
        <f>IF(G7&gt;"",G7,"")</f>
        <v>Kari Lehtonen</v>
      </c>
      <c r="E19" s="78"/>
      <c r="F19" s="72">
        <v>5</v>
      </c>
      <c r="G19" s="46">
        <v>7</v>
      </c>
      <c r="H19" s="46">
        <v>7</v>
      </c>
      <c r="I19" s="46"/>
      <c r="J19" s="79"/>
      <c r="K19" s="47">
        <f t="shared" si="0"/>
        <v>3</v>
      </c>
      <c r="L19" s="48">
        <f t="shared" si="1"/>
        <v>0</v>
      </c>
      <c r="M19" s="49">
        <f t="shared" si="2"/>
        <v>1</v>
      </c>
      <c r="N19" s="50">
        <f t="shared" si="2"/>
      </c>
    </row>
    <row r="20" spans="1:14" ht="15.75" thickBot="1">
      <c r="A20" s="19"/>
      <c r="B20" s="61" t="s">
        <v>654</v>
      </c>
      <c r="C20" s="62" t="str">
        <f>IF(C7&gt;"",C7,"")</f>
        <v>Pertti Rissanen</v>
      </c>
      <c r="D20" s="62" t="str">
        <f>IF(G8&gt;"",G8,"")</f>
        <v>Veli-Matti Korpela</v>
      </c>
      <c r="E20" s="80"/>
      <c r="F20" s="81">
        <v>-8</v>
      </c>
      <c r="G20" s="63">
        <v>-3</v>
      </c>
      <c r="H20" s="81">
        <v>8</v>
      </c>
      <c r="I20" s="63">
        <v>-7</v>
      </c>
      <c r="J20" s="63"/>
      <c r="K20" s="65">
        <f t="shared" si="0"/>
        <v>1</v>
      </c>
      <c r="L20" s="66">
        <f t="shared" si="1"/>
        <v>3</v>
      </c>
      <c r="M20" s="67">
        <f t="shared" si="2"/>
      </c>
      <c r="N20" s="68">
        <f t="shared" si="2"/>
        <v>1</v>
      </c>
    </row>
    <row r="21" spans="1:14" ht="16.5" thickBot="1">
      <c r="A21" s="6"/>
      <c r="B21" s="9"/>
      <c r="C21" s="9"/>
      <c r="D21" s="9"/>
      <c r="E21" s="9"/>
      <c r="F21" s="9"/>
      <c r="G21" s="9"/>
      <c r="H21" s="9"/>
      <c r="I21" s="105" t="s">
        <v>655</v>
      </c>
      <c r="J21" s="106"/>
      <c r="K21" s="82">
        <f>IF(ISBLANK(C7),"",SUM(K12:K20))</f>
        <v>18</v>
      </c>
      <c r="L21" s="83">
        <f>IF(ISBLANK(G7),"",SUM(L12:L20))</f>
        <v>17</v>
      </c>
      <c r="M21" s="84">
        <f>IF(ISBLANK(F12),"",SUM(M12:M20))</f>
        <v>4</v>
      </c>
      <c r="N21" s="85">
        <f>IF(ISBLANK(F12),"",SUM(N12:N20))</f>
        <v>5</v>
      </c>
    </row>
    <row r="22" spans="1:14" ht="15">
      <c r="A22" s="6"/>
      <c r="B22" s="86" t="s">
        <v>656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7"/>
    </row>
    <row r="23" spans="1:14" ht="15">
      <c r="A23" s="6"/>
      <c r="B23" s="88" t="s">
        <v>657</v>
      </c>
      <c r="C23" s="88"/>
      <c r="D23" s="88" t="s">
        <v>658</v>
      </c>
      <c r="E23" s="8"/>
      <c r="F23" s="88"/>
      <c r="G23" s="88" t="s">
        <v>39</v>
      </c>
      <c r="H23" s="8"/>
      <c r="I23" s="88"/>
      <c r="J23" s="89" t="s">
        <v>659</v>
      </c>
      <c r="K23" s="10"/>
      <c r="L23" s="9"/>
      <c r="M23" s="9"/>
      <c r="N23" s="87"/>
    </row>
    <row r="24" spans="1:14" ht="18.75" thickBot="1">
      <c r="A24" s="6"/>
      <c r="B24" s="9"/>
      <c r="C24" s="9"/>
      <c r="D24" s="9"/>
      <c r="E24" s="9"/>
      <c r="F24" s="9"/>
      <c r="G24" s="9"/>
      <c r="H24" s="9"/>
      <c r="I24" s="9"/>
      <c r="J24" s="95" t="str">
        <f>IF(M21=5,C6,IF(N21=5,G6,""))</f>
        <v>JysRy</v>
      </c>
      <c r="K24" s="96"/>
      <c r="L24" s="96"/>
      <c r="M24" s="96"/>
      <c r="N24" s="97"/>
    </row>
    <row r="25" spans="1:14" ht="18.75" thickBot="1">
      <c r="A25" s="90"/>
      <c r="B25" s="91"/>
      <c r="C25" s="91"/>
      <c r="D25" s="91"/>
      <c r="E25" s="91"/>
      <c r="F25" s="91"/>
      <c r="G25" s="91"/>
      <c r="H25" s="91"/>
      <c r="I25" s="91"/>
      <c r="J25" s="92"/>
      <c r="K25" s="92"/>
      <c r="L25" s="92"/>
      <c r="M25" s="92"/>
      <c r="N25" s="93"/>
    </row>
    <row r="26" ht="16.5" thickBot="1" thickTop="1">
      <c r="B26" s="94"/>
    </row>
    <row r="27" spans="1:14" ht="16.5" thickTop="1">
      <c r="A27" s="2"/>
      <c r="B27" s="3"/>
      <c r="C27" s="4"/>
      <c r="D27" s="5"/>
      <c r="E27" s="5"/>
      <c r="F27" s="123" t="s">
        <v>617</v>
      </c>
      <c r="G27" s="124"/>
      <c r="H27" s="125" t="s">
        <v>618</v>
      </c>
      <c r="I27" s="126"/>
      <c r="J27" s="126"/>
      <c r="K27" s="126"/>
      <c r="L27" s="126"/>
      <c r="M27" s="126"/>
      <c r="N27" s="127"/>
    </row>
    <row r="28" spans="1:14" ht="15.75">
      <c r="A28" s="6"/>
      <c r="B28" s="7"/>
      <c r="C28" s="8" t="s">
        <v>619</v>
      </c>
      <c r="D28" s="9"/>
      <c r="E28" s="9"/>
      <c r="F28" s="128" t="s">
        <v>620</v>
      </c>
      <c r="G28" s="129"/>
      <c r="H28" s="130"/>
      <c r="I28" s="131"/>
      <c r="J28" s="132"/>
      <c r="K28" s="133"/>
      <c r="L28" s="133"/>
      <c r="M28" s="133"/>
      <c r="N28" s="134"/>
    </row>
    <row r="29" spans="1:14" ht="15.75">
      <c r="A29" s="6"/>
      <c r="B29" s="10"/>
      <c r="C29" s="7" t="s">
        <v>621</v>
      </c>
      <c r="D29" s="9"/>
      <c r="E29" s="9"/>
      <c r="F29" s="135" t="s">
        <v>622</v>
      </c>
      <c r="G29" s="136"/>
      <c r="H29" s="137"/>
      <c r="I29" s="138"/>
      <c r="J29" s="138"/>
      <c r="K29" s="138"/>
      <c r="L29" s="138"/>
      <c r="M29" s="138"/>
      <c r="N29" s="139"/>
    </row>
    <row r="30" spans="1:14" ht="21" thickBot="1">
      <c r="A30" s="6"/>
      <c r="B30" s="11"/>
      <c r="C30" s="12"/>
      <c r="D30" s="10"/>
      <c r="E30" s="9"/>
      <c r="F30" s="107" t="s">
        <v>623</v>
      </c>
      <c r="G30" s="108"/>
      <c r="H30" s="109"/>
      <c r="I30" s="110"/>
      <c r="J30" s="110"/>
      <c r="K30" s="13" t="s">
        <v>624</v>
      </c>
      <c r="L30" s="111"/>
      <c r="M30" s="112"/>
      <c r="N30" s="113"/>
    </row>
    <row r="31" spans="1:14" ht="15.75" thickTop="1">
      <c r="A31" s="6"/>
      <c r="B31" s="14" t="s">
        <v>625</v>
      </c>
      <c r="D31" s="9"/>
      <c r="E31" s="9"/>
      <c r="F31" s="14" t="s">
        <v>625</v>
      </c>
      <c r="I31" s="15"/>
      <c r="J31" s="16"/>
      <c r="K31" s="17"/>
      <c r="L31" s="17"/>
      <c r="M31" s="17"/>
      <c r="N31" s="18"/>
    </row>
    <row r="32" spans="1:14" ht="16.5" thickBot="1">
      <c r="A32" s="19"/>
      <c r="B32" s="20" t="s">
        <v>626</v>
      </c>
      <c r="C32" s="114" t="s">
        <v>606</v>
      </c>
      <c r="D32" s="115"/>
      <c r="E32" s="21"/>
      <c r="F32" s="22" t="s">
        <v>628</v>
      </c>
      <c r="G32" s="116" t="s">
        <v>605</v>
      </c>
      <c r="H32" s="117"/>
      <c r="I32" s="117"/>
      <c r="J32" s="117"/>
      <c r="K32" s="117"/>
      <c r="L32" s="117"/>
      <c r="M32" s="117"/>
      <c r="N32" s="118"/>
    </row>
    <row r="33" spans="1:14" ht="15">
      <c r="A33" s="19"/>
      <c r="B33" s="23" t="s">
        <v>629</v>
      </c>
      <c r="C33" s="119"/>
      <c r="D33" s="120"/>
      <c r="E33" s="24"/>
      <c r="F33" s="25" t="s">
        <v>631</v>
      </c>
      <c r="G33" s="119" t="s">
        <v>487</v>
      </c>
      <c r="H33" s="121"/>
      <c r="I33" s="121"/>
      <c r="J33" s="121"/>
      <c r="K33" s="121"/>
      <c r="L33" s="121"/>
      <c r="M33" s="121"/>
      <c r="N33" s="122"/>
    </row>
    <row r="34" spans="1:14" ht="15">
      <c r="A34" s="19"/>
      <c r="B34" s="26" t="s">
        <v>633</v>
      </c>
      <c r="C34" s="98" t="s">
        <v>274</v>
      </c>
      <c r="D34" s="99"/>
      <c r="E34" s="24"/>
      <c r="F34" s="27" t="s">
        <v>634</v>
      </c>
      <c r="G34" s="100" t="s">
        <v>660</v>
      </c>
      <c r="H34" s="101"/>
      <c r="I34" s="101"/>
      <c r="J34" s="101"/>
      <c r="K34" s="101"/>
      <c r="L34" s="101"/>
      <c r="M34" s="101"/>
      <c r="N34" s="102"/>
    </row>
    <row r="35" spans="1:14" ht="15">
      <c r="A35" s="6"/>
      <c r="B35" s="26" t="s">
        <v>635</v>
      </c>
      <c r="C35" s="98" t="s">
        <v>367</v>
      </c>
      <c r="D35" s="99"/>
      <c r="E35" s="24"/>
      <c r="F35" s="28" t="s">
        <v>636</v>
      </c>
      <c r="G35" s="100" t="s">
        <v>458</v>
      </c>
      <c r="H35" s="101"/>
      <c r="I35" s="101"/>
      <c r="J35" s="101"/>
      <c r="K35" s="101"/>
      <c r="L35" s="101"/>
      <c r="M35" s="101"/>
      <c r="N35" s="102"/>
    </row>
    <row r="36" spans="1:14" ht="15.75">
      <c r="A36" s="6"/>
      <c r="B36" s="9"/>
      <c r="C36" s="9"/>
      <c r="D36" s="9"/>
      <c r="E36" s="9"/>
      <c r="F36" s="14" t="s">
        <v>637</v>
      </c>
      <c r="G36" s="29"/>
      <c r="H36" s="29"/>
      <c r="I36" s="29"/>
      <c r="J36" s="9"/>
      <c r="K36" s="9"/>
      <c r="L36" s="9"/>
      <c r="M36" s="30"/>
      <c r="N36" s="31"/>
    </row>
    <row r="37" spans="1:14" ht="15.75" thickBot="1">
      <c r="A37" s="6"/>
      <c r="B37" s="32" t="s">
        <v>638</v>
      </c>
      <c r="C37" s="9"/>
      <c r="D37" s="9"/>
      <c r="E37" s="9"/>
      <c r="F37" s="33" t="s">
        <v>639</v>
      </c>
      <c r="G37" s="33" t="s">
        <v>640</v>
      </c>
      <c r="H37" s="33" t="s">
        <v>641</v>
      </c>
      <c r="I37" s="33" t="s">
        <v>642</v>
      </c>
      <c r="J37" s="33" t="s">
        <v>643</v>
      </c>
      <c r="K37" s="103" t="s">
        <v>7</v>
      </c>
      <c r="L37" s="104"/>
      <c r="M37" s="33" t="s">
        <v>644</v>
      </c>
      <c r="N37" s="34" t="s">
        <v>645</v>
      </c>
    </row>
    <row r="38" spans="1:14" ht="15">
      <c r="A38" s="19"/>
      <c r="B38" s="35" t="s">
        <v>646</v>
      </c>
      <c r="C38" s="36">
        <f>IF(C33&gt;"",C33,"")</f>
      </c>
      <c r="D38" s="36" t="str">
        <f>IF(G33&gt;"",G33,"")</f>
        <v>Xisheng Cong</v>
      </c>
      <c r="E38" s="36"/>
      <c r="F38" s="37"/>
      <c r="G38" s="37"/>
      <c r="H38" s="38"/>
      <c r="I38" s="37"/>
      <c r="J38" s="37"/>
      <c r="K38" s="39">
        <v>0</v>
      </c>
      <c r="L38" s="40">
        <v>3</v>
      </c>
      <c r="M38" s="41">
        <f>IF(K38=3,1,"")</f>
      </c>
      <c r="N38" s="42">
        <f>IF(L38=3,1,"")</f>
        <v>1</v>
      </c>
    </row>
    <row r="39" spans="1:14" ht="15">
      <c r="A39" s="19"/>
      <c r="B39" s="43" t="s">
        <v>647</v>
      </c>
      <c r="C39" s="44" t="str">
        <f>IF(C34&gt;"",C34,"")</f>
        <v>Antti Jokinen</v>
      </c>
      <c r="D39" s="44" t="str">
        <f>IF(G34&gt;"",G34,"")</f>
        <v>Jussi Rahikainen</v>
      </c>
      <c r="E39" s="44"/>
      <c r="F39" s="45">
        <v>6</v>
      </c>
      <c r="G39" s="46">
        <v>7</v>
      </c>
      <c r="H39" s="46">
        <v>6</v>
      </c>
      <c r="I39" s="46"/>
      <c r="J39" s="46"/>
      <c r="K39" s="47">
        <f>IF(ISBLANK(F39),"",COUNTIF(F39:J39,"&gt;=0"))</f>
        <v>3</v>
      </c>
      <c r="L39" s="48">
        <f>IF(ISBLANK(F39),"",(IF(LEFT(F39,1)="-",1,0)+IF(LEFT(G39,1)="-",1,0)+IF(LEFT(H39,1)="-",1,0)+IF(LEFT(I39,1)="-",1,0)+IF(LEFT(J39,1)="-",1,0)))</f>
        <v>0</v>
      </c>
      <c r="M39" s="49">
        <f>IF(K39=3,1,"")</f>
        <v>1</v>
      </c>
      <c r="N39" s="50">
        <f>IF(L39=3,1,"")</f>
      </c>
    </row>
    <row r="40" spans="1:14" ht="15.75" thickBot="1">
      <c r="A40" s="19"/>
      <c r="B40" s="51" t="s">
        <v>648</v>
      </c>
      <c r="C40" s="52" t="str">
        <f>IF(C35&gt;"",C35,"")</f>
        <v>Janne Jokinen</v>
      </c>
      <c r="D40" s="52" t="str">
        <f>IF(G35&gt;"",G35,"")</f>
        <v>Vladimir Tikhomirov</v>
      </c>
      <c r="E40" s="52"/>
      <c r="F40" s="45">
        <v>-7</v>
      </c>
      <c r="G40" s="53">
        <v>9</v>
      </c>
      <c r="H40" s="45">
        <v>8</v>
      </c>
      <c r="I40" s="45">
        <v>1</v>
      </c>
      <c r="J40" s="45"/>
      <c r="K40" s="47">
        <f aca="true" t="shared" si="3" ref="K40:K46">IF(ISBLANK(F40),"",COUNTIF(F40:J40,"&gt;=0"))</f>
        <v>3</v>
      </c>
      <c r="L40" s="54">
        <f aca="true" t="shared" si="4" ref="L40:L46">IF(ISBLANK(F40),"",(IF(LEFT(F40,1)="-",1,0)+IF(LEFT(G40,1)="-",1,0)+IF(LEFT(H40,1)="-",1,0)+IF(LEFT(I40,1)="-",1,0)+IF(LEFT(J40,1)="-",1,0)))</f>
        <v>1</v>
      </c>
      <c r="M40" s="55">
        <f aca="true" t="shared" si="5" ref="M40:N46">IF(K40=3,1,"")</f>
        <v>1</v>
      </c>
      <c r="N40" s="56">
        <f t="shared" si="5"/>
      </c>
    </row>
    <row r="41" spans="1:14" ht="15">
      <c r="A41" s="19"/>
      <c r="B41" s="57" t="s">
        <v>649</v>
      </c>
      <c r="C41" s="36" t="str">
        <f>IF(C34&gt;"",C34,"")</f>
        <v>Antti Jokinen</v>
      </c>
      <c r="D41" s="36" t="str">
        <f>IF(G33&gt;"",G33,"")</f>
        <v>Xisheng Cong</v>
      </c>
      <c r="E41" s="58"/>
      <c r="F41" s="59">
        <v>6</v>
      </c>
      <c r="G41" s="60">
        <v>4</v>
      </c>
      <c r="H41" s="59">
        <v>5</v>
      </c>
      <c r="I41" s="59"/>
      <c r="J41" s="59"/>
      <c r="K41" s="39">
        <f t="shared" si="3"/>
        <v>3</v>
      </c>
      <c r="L41" s="40">
        <f t="shared" si="4"/>
        <v>0</v>
      </c>
      <c r="M41" s="41">
        <f t="shared" si="5"/>
        <v>1</v>
      </c>
      <c r="N41" s="42">
        <f t="shared" si="5"/>
      </c>
    </row>
    <row r="42" spans="1:14" ht="15">
      <c r="A42" s="19"/>
      <c r="B42" s="51" t="s">
        <v>650</v>
      </c>
      <c r="C42" s="44">
        <f>IF(C33&gt;"",C33,"")</f>
      </c>
      <c r="D42" s="44" t="str">
        <f>IF(G35&gt;"",G35,"")</f>
        <v>Vladimir Tikhomirov</v>
      </c>
      <c r="E42" s="52"/>
      <c r="F42" s="45"/>
      <c r="G42" s="53"/>
      <c r="H42" s="45"/>
      <c r="I42" s="45"/>
      <c r="J42" s="45"/>
      <c r="K42" s="47">
        <v>0</v>
      </c>
      <c r="L42" s="48">
        <v>3</v>
      </c>
      <c r="M42" s="49">
        <f t="shared" si="5"/>
      </c>
      <c r="N42" s="50">
        <f t="shared" si="5"/>
        <v>1</v>
      </c>
    </row>
    <row r="43" spans="1:14" ht="15.75" thickBot="1">
      <c r="A43" s="19"/>
      <c r="B43" s="61" t="s">
        <v>651</v>
      </c>
      <c r="C43" s="62" t="str">
        <f>IF(C35&gt;"",C35,"")</f>
        <v>Janne Jokinen</v>
      </c>
      <c r="D43" s="62" t="str">
        <f>IF(G34&gt;"",G34,"")</f>
        <v>Jussi Rahikainen</v>
      </c>
      <c r="E43" s="62"/>
      <c r="F43" s="63">
        <v>-12</v>
      </c>
      <c r="G43" s="64">
        <v>-9</v>
      </c>
      <c r="H43" s="63">
        <v>-12</v>
      </c>
      <c r="I43" s="63"/>
      <c r="J43" s="63"/>
      <c r="K43" s="65">
        <f t="shared" si="3"/>
        <v>0</v>
      </c>
      <c r="L43" s="66">
        <f t="shared" si="4"/>
        <v>3</v>
      </c>
      <c r="M43" s="67">
        <f t="shared" si="5"/>
      </c>
      <c r="N43" s="68">
        <f t="shared" si="5"/>
        <v>1</v>
      </c>
    </row>
    <row r="44" spans="1:14" ht="15">
      <c r="A44" s="19"/>
      <c r="B44" s="69" t="s">
        <v>652</v>
      </c>
      <c r="C44" s="70" t="str">
        <f>IF(C34&gt;"",C34,"")</f>
        <v>Antti Jokinen</v>
      </c>
      <c r="D44" s="70" t="str">
        <f>IF(G35&gt;"",G35,"")</f>
        <v>Vladimir Tikhomirov</v>
      </c>
      <c r="E44" s="71"/>
      <c r="F44" s="72">
        <v>8</v>
      </c>
      <c r="G44" s="72">
        <v>5</v>
      </c>
      <c r="H44" s="72">
        <v>7</v>
      </c>
      <c r="I44" s="72"/>
      <c r="J44" s="73"/>
      <c r="K44" s="74">
        <f t="shared" si="3"/>
        <v>3</v>
      </c>
      <c r="L44" s="75">
        <f t="shared" si="4"/>
        <v>0</v>
      </c>
      <c r="M44" s="76">
        <f t="shared" si="5"/>
        <v>1</v>
      </c>
      <c r="N44" s="77">
        <f t="shared" si="5"/>
      </c>
    </row>
    <row r="45" spans="1:14" ht="15">
      <c r="A45" s="19"/>
      <c r="B45" s="43" t="s">
        <v>653</v>
      </c>
      <c r="C45" s="44" t="str">
        <f>IF(C35&gt;"",C35,"")</f>
        <v>Janne Jokinen</v>
      </c>
      <c r="D45" s="44" t="str">
        <f>IF(G33&gt;"",G33,"")</f>
        <v>Xisheng Cong</v>
      </c>
      <c r="E45" s="78"/>
      <c r="F45" s="72">
        <v>10</v>
      </c>
      <c r="G45" s="46">
        <v>-8</v>
      </c>
      <c r="H45" s="46">
        <v>-7</v>
      </c>
      <c r="I45" s="46">
        <v>9</v>
      </c>
      <c r="J45" s="79">
        <v>9</v>
      </c>
      <c r="K45" s="47">
        <f t="shared" si="3"/>
        <v>3</v>
      </c>
      <c r="L45" s="48">
        <f t="shared" si="4"/>
        <v>2</v>
      </c>
      <c r="M45" s="49">
        <f t="shared" si="5"/>
        <v>1</v>
      </c>
      <c r="N45" s="50">
        <f t="shared" si="5"/>
      </c>
    </row>
    <row r="46" spans="1:14" ht="15.75" thickBot="1">
      <c r="A46" s="19"/>
      <c r="B46" s="61" t="s">
        <v>654</v>
      </c>
      <c r="C46" s="62">
        <f>IF(C33&gt;"",C33,"")</f>
      </c>
      <c r="D46" s="62" t="str">
        <f>IF(G34&gt;"",G34,"")</f>
        <v>Jussi Rahikainen</v>
      </c>
      <c r="E46" s="80"/>
      <c r="F46" s="81"/>
      <c r="G46" s="63"/>
      <c r="H46" s="81"/>
      <c r="I46" s="63"/>
      <c r="J46" s="63"/>
      <c r="K46" s="65">
        <f t="shared" si="3"/>
      </c>
      <c r="L46" s="66">
        <f t="shared" si="4"/>
      </c>
      <c r="M46" s="67">
        <f t="shared" si="5"/>
      </c>
      <c r="N46" s="68">
        <f t="shared" si="5"/>
      </c>
    </row>
    <row r="47" spans="1:14" ht="16.5" thickBot="1">
      <c r="A47" s="6"/>
      <c r="B47" s="9"/>
      <c r="C47" s="9"/>
      <c r="D47" s="9"/>
      <c r="E47" s="9"/>
      <c r="F47" s="9"/>
      <c r="G47" s="9"/>
      <c r="H47" s="9"/>
      <c r="I47" s="105" t="s">
        <v>655</v>
      </c>
      <c r="J47" s="106"/>
      <c r="K47" s="82">
        <f>IF(ISBLANK(C33),"",SUM(K38:K46))</f>
      </c>
      <c r="L47" s="83">
        <f>IF(ISBLANK(G33),"",SUM(L38:L46))</f>
        <v>12</v>
      </c>
      <c r="M47" s="84">
        <v>5</v>
      </c>
      <c r="N47" s="85">
        <v>3</v>
      </c>
    </row>
    <row r="48" spans="1:14" ht="15">
      <c r="A48" s="6"/>
      <c r="B48" s="86" t="s">
        <v>656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7"/>
    </row>
    <row r="49" spans="1:14" ht="15">
      <c r="A49" s="6"/>
      <c r="B49" s="88" t="s">
        <v>657</v>
      </c>
      <c r="C49" s="88"/>
      <c r="D49" s="88" t="s">
        <v>658</v>
      </c>
      <c r="E49" s="8"/>
      <c r="F49" s="88"/>
      <c r="G49" s="88" t="s">
        <v>39</v>
      </c>
      <c r="H49" s="8"/>
      <c r="I49" s="88"/>
      <c r="J49" s="89" t="s">
        <v>659</v>
      </c>
      <c r="K49" s="10"/>
      <c r="L49" s="9"/>
      <c r="M49" s="9"/>
      <c r="N49" s="87"/>
    </row>
    <row r="50" spans="1:14" ht="18.75" thickBot="1">
      <c r="A50" s="6"/>
      <c r="B50" s="9"/>
      <c r="C50" s="9"/>
      <c r="D50" s="9"/>
      <c r="E50" s="9"/>
      <c r="F50" s="9"/>
      <c r="G50" s="9"/>
      <c r="H50" s="9"/>
      <c r="I50" s="9"/>
      <c r="J50" s="95" t="str">
        <f>IF(M47=5,C32,IF(N47=5,G32,""))</f>
        <v>PT 75 2</v>
      </c>
      <c r="K50" s="96"/>
      <c r="L50" s="96"/>
      <c r="M50" s="96"/>
      <c r="N50" s="97"/>
    </row>
    <row r="51" spans="1:14" ht="18.75" thickBot="1">
      <c r="A51" s="90"/>
      <c r="B51" s="91"/>
      <c r="C51" s="91"/>
      <c r="D51" s="91"/>
      <c r="E51" s="91"/>
      <c r="F51" s="91"/>
      <c r="G51" s="91"/>
      <c r="H51" s="91"/>
      <c r="I51" s="91"/>
      <c r="J51" s="92"/>
      <c r="K51" s="92"/>
      <c r="L51" s="92"/>
      <c r="M51" s="92"/>
      <c r="N51" s="93"/>
    </row>
    <row r="52" ht="16.5" thickBot="1" thickTop="1"/>
    <row r="53" spans="1:14" ht="16.5" thickTop="1">
      <c r="A53" s="2"/>
      <c r="B53" s="3"/>
      <c r="C53" s="4"/>
      <c r="D53" s="5"/>
      <c r="E53" s="5"/>
      <c r="F53" s="123" t="s">
        <v>617</v>
      </c>
      <c r="G53" s="124"/>
      <c r="H53" s="125" t="s">
        <v>618</v>
      </c>
      <c r="I53" s="126"/>
      <c r="J53" s="126"/>
      <c r="K53" s="126"/>
      <c r="L53" s="126"/>
      <c r="M53" s="126"/>
      <c r="N53" s="127"/>
    </row>
    <row r="54" spans="1:14" ht="15.75">
      <c r="A54" s="6"/>
      <c r="B54" s="7"/>
      <c r="C54" s="8" t="s">
        <v>619</v>
      </c>
      <c r="D54" s="9"/>
      <c r="E54" s="9"/>
      <c r="F54" s="128" t="s">
        <v>620</v>
      </c>
      <c r="G54" s="129"/>
      <c r="H54" s="130"/>
      <c r="I54" s="131"/>
      <c r="J54" s="132"/>
      <c r="K54" s="133"/>
      <c r="L54" s="133"/>
      <c r="M54" s="133"/>
      <c r="N54" s="134"/>
    </row>
    <row r="55" spans="1:14" ht="15.75">
      <c r="A55" s="6"/>
      <c r="B55" s="10"/>
      <c r="C55" s="7" t="s">
        <v>621</v>
      </c>
      <c r="D55" s="9"/>
      <c r="E55" s="9"/>
      <c r="F55" s="135" t="s">
        <v>622</v>
      </c>
      <c r="G55" s="136"/>
      <c r="H55" s="137"/>
      <c r="I55" s="138"/>
      <c r="J55" s="138"/>
      <c r="K55" s="138"/>
      <c r="L55" s="138"/>
      <c r="M55" s="138"/>
      <c r="N55" s="139"/>
    </row>
    <row r="56" spans="1:14" ht="21" thickBot="1">
      <c r="A56" s="6"/>
      <c r="B56" s="11"/>
      <c r="C56" s="12"/>
      <c r="D56" s="10"/>
      <c r="E56" s="9"/>
      <c r="F56" s="107" t="s">
        <v>623</v>
      </c>
      <c r="G56" s="108"/>
      <c r="H56" s="109"/>
      <c r="I56" s="110"/>
      <c r="J56" s="110"/>
      <c r="K56" s="13" t="s">
        <v>624</v>
      </c>
      <c r="L56" s="111"/>
      <c r="M56" s="112"/>
      <c r="N56" s="113"/>
    </row>
    <row r="57" spans="1:14" ht="15.75" thickTop="1">
      <c r="A57" s="6"/>
      <c r="B57" s="14" t="s">
        <v>625</v>
      </c>
      <c r="D57" s="9"/>
      <c r="E57" s="9"/>
      <c r="F57" s="14" t="s">
        <v>625</v>
      </c>
      <c r="I57" s="15"/>
      <c r="J57" s="16"/>
      <c r="K57" s="17"/>
      <c r="L57" s="17"/>
      <c r="M57" s="17"/>
      <c r="N57" s="18"/>
    </row>
    <row r="58" spans="1:14" ht="16.5" thickBot="1">
      <c r="A58" s="19"/>
      <c r="B58" s="20" t="s">
        <v>626</v>
      </c>
      <c r="C58" s="114" t="s">
        <v>283</v>
      </c>
      <c r="D58" s="115"/>
      <c r="E58" s="21"/>
      <c r="F58" s="22" t="s">
        <v>628</v>
      </c>
      <c r="G58" s="116" t="s">
        <v>348</v>
      </c>
      <c r="H58" s="117"/>
      <c r="I58" s="117"/>
      <c r="J58" s="117"/>
      <c r="K58" s="117"/>
      <c r="L58" s="117"/>
      <c r="M58" s="117"/>
      <c r="N58" s="118"/>
    </row>
    <row r="59" spans="1:14" ht="15">
      <c r="A59" s="19"/>
      <c r="B59" s="23" t="s">
        <v>629</v>
      </c>
      <c r="C59" s="119" t="s">
        <v>427</v>
      </c>
      <c r="D59" s="120"/>
      <c r="E59" s="24"/>
      <c r="F59" s="25" t="s">
        <v>631</v>
      </c>
      <c r="G59" s="119" t="s">
        <v>380</v>
      </c>
      <c r="H59" s="121"/>
      <c r="I59" s="121"/>
      <c r="J59" s="121"/>
      <c r="K59" s="121"/>
      <c r="L59" s="121"/>
      <c r="M59" s="121"/>
      <c r="N59" s="122"/>
    </row>
    <row r="60" spans="1:14" ht="15">
      <c r="A60" s="19"/>
      <c r="B60" s="26" t="s">
        <v>633</v>
      </c>
      <c r="C60" s="98" t="s">
        <v>307</v>
      </c>
      <c r="D60" s="99"/>
      <c r="E60" s="24"/>
      <c r="F60" s="27" t="s">
        <v>634</v>
      </c>
      <c r="G60" s="100" t="s">
        <v>347</v>
      </c>
      <c r="H60" s="101"/>
      <c r="I60" s="101"/>
      <c r="J60" s="101"/>
      <c r="K60" s="101"/>
      <c r="L60" s="101"/>
      <c r="M60" s="101"/>
      <c r="N60" s="102"/>
    </row>
    <row r="61" spans="1:14" ht="15">
      <c r="A61" s="6"/>
      <c r="B61" s="26" t="s">
        <v>635</v>
      </c>
      <c r="C61" s="98" t="s">
        <v>282</v>
      </c>
      <c r="D61" s="99"/>
      <c r="E61" s="24"/>
      <c r="F61" s="28" t="s">
        <v>636</v>
      </c>
      <c r="G61" s="100" t="s">
        <v>421</v>
      </c>
      <c r="H61" s="101"/>
      <c r="I61" s="101"/>
      <c r="J61" s="101"/>
      <c r="K61" s="101"/>
      <c r="L61" s="101"/>
      <c r="M61" s="101"/>
      <c r="N61" s="102"/>
    </row>
    <row r="62" spans="1:14" ht="15.75">
      <c r="A62" s="6"/>
      <c r="B62" s="9"/>
      <c r="C62" s="9"/>
      <c r="D62" s="9"/>
      <c r="E62" s="9"/>
      <c r="F62" s="14" t="s">
        <v>637</v>
      </c>
      <c r="G62" s="29"/>
      <c r="H62" s="29"/>
      <c r="I62" s="29"/>
      <c r="J62" s="9"/>
      <c r="K62" s="9"/>
      <c r="L62" s="9"/>
      <c r="M62" s="30"/>
      <c r="N62" s="31"/>
    </row>
    <row r="63" spans="1:14" ht="15.75" thickBot="1">
      <c r="A63" s="6"/>
      <c r="B63" s="32" t="s">
        <v>638</v>
      </c>
      <c r="C63" s="9"/>
      <c r="D63" s="9"/>
      <c r="E63" s="9"/>
      <c r="F63" s="33" t="s">
        <v>639</v>
      </c>
      <c r="G63" s="33" t="s">
        <v>640</v>
      </c>
      <c r="H63" s="33" t="s">
        <v>641</v>
      </c>
      <c r="I63" s="33" t="s">
        <v>642</v>
      </c>
      <c r="J63" s="33" t="s">
        <v>643</v>
      </c>
      <c r="K63" s="103" t="s">
        <v>7</v>
      </c>
      <c r="L63" s="104"/>
      <c r="M63" s="33" t="s">
        <v>644</v>
      </c>
      <c r="N63" s="34" t="s">
        <v>645</v>
      </c>
    </row>
    <row r="64" spans="1:14" ht="15">
      <c r="A64" s="19"/>
      <c r="B64" s="35" t="s">
        <v>646</v>
      </c>
      <c r="C64" s="36" t="str">
        <f>IF(C59&gt;"",C59,"")</f>
        <v>Petter Punnonen</v>
      </c>
      <c r="D64" s="36" t="str">
        <f>IF(G59&gt;"",G59,"")</f>
        <v>Kristian Palomaa</v>
      </c>
      <c r="E64" s="36"/>
      <c r="F64" s="37">
        <v>8</v>
      </c>
      <c r="G64" s="37">
        <v>-7</v>
      </c>
      <c r="H64" s="38">
        <v>-9</v>
      </c>
      <c r="I64" s="37">
        <v>-6</v>
      </c>
      <c r="J64" s="37"/>
      <c r="K64" s="39">
        <f>IF(ISBLANK(F64),"",COUNTIF(F64:J64,"&gt;=0"))</f>
        <v>1</v>
      </c>
      <c r="L64" s="40">
        <f>IF(ISBLANK(F64),"",(IF(LEFT(F64,1)="-",1,0)+IF(LEFT(G64,1)="-",1,0)+IF(LEFT(H64,1)="-",1,0)+IF(LEFT(I64,1)="-",1,0)+IF(LEFT(J64,1)="-",1,0)))</f>
        <v>3</v>
      </c>
      <c r="M64" s="41">
        <f>IF(K64=3,1,"")</f>
      </c>
      <c r="N64" s="42">
        <f>IF(L64=3,1,"")</f>
        <v>1</v>
      </c>
    </row>
    <row r="65" spans="1:14" ht="15">
      <c r="A65" s="19"/>
      <c r="B65" s="43" t="s">
        <v>647</v>
      </c>
      <c r="C65" s="44" t="str">
        <f>IF(C60&gt;"",C60,"")</f>
        <v>Aleksi Hyttinen</v>
      </c>
      <c r="D65" s="44" t="str">
        <f>IF(G60&gt;"",G60,"")</f>
        <v>Markus Perkkiö</v>
      </c>
      <c r="E65" s="44"/>
      <c r="F65" s="45">
        <v>7</v>
      </c>
      <c r="G65" s="46">
        <v>7</v>
      </c>
      <c r="H65" s="46">
        <v>7</v>
      </c>
      <c r="I65" s="46"/>
      <c r="J65" s="46"/>
      <c r="K65" s="47">
        <f>IF(ISBLANK(F65),"",COUNTIF(F65:J65,"&gt;=0"))</f>
        <v>3</v>
      </c>
      <c r="L65" s="48">
        <f>IF(ISBLANK(F65),"",(IF(LEFT(F65,1)="-",1,0)+IF(LEFT(G65,1)="-",1,0)+IF(LEFT(H65,1)="-",1,0)+IF(LEFT(I65,1)="-",1,0)+IF(LEFT(J65,1)="-",1,0)))</f>
        <v>0</v>
      </c>
      <c r="M65" s="49">
        <f>IF(K65=3,1,"")</f>
        <v>1</v>
      </c>
      <c r="N65" s="50">
        <f>IF(L65=3,1,"")</f>
      </c>
    </row>
    <row r="66" spans="1:14" ht="15.75" thickBot="1">
      <c r="A66" s="19"/>
      <c r="B66" s="51" t="s">
        <v>648</v>
      </c>
      <c r="C66" s="52" t="str">
        <f>IF(C61&gt;"",C61,"")</f>
        <v>Marko Kareinen</v>
      </c>
      <c r="D66" s="52" t="str">
        <f>IF(G61&gt;"",G61,"")</f>
        <v>Tommi Sidoroff</v>
      </c>
      <c r="E66" s="52"/>
      <c r="F66" s="45">
        <v>4</v>
      </c>
      <c r="G66" s="53">
        <v>8</v>
      </c>
      <c r="H66" s="45">
        <v>9</v>
      </c>
      <c r="I66" s="45"/>
      <c r="J66" s="45"/>
      <c r="K66" s="47">
        <f aca="true" t="shared" si="6" ref="K66:K72">IF(ISBLANK(F66),"",COUNTIF(F66:J66,"&gt;=0"))</f>
        <v>3</v>
      </c>
      <c r="L66" s="54">
        <f aca="true" t="shared" si="7" ref="L66:L72">IF(ISBLANK(F66),"",(IF(LEFT(F66,1)="-",1,0)+IF(LEFT(G66,1)="-",1,0)+IF(LEFT(H66,1)="-",1,0)+IF(LEFT(I66,1)="-",1,0)+IF(LEFT(J66,1)="-",1,0)))</f>
        <v>0</v>
      </c>
      <c r="M66" s="55">
        <f aca="true" t="shared" si="8" ref="M66:N72">IF(K66=3,1,"")</f>
        <v>1</v>
      </c>
      <c r="N66" s="56">
        <f t="shared" si="8"/>
      </c>
    </row>
    <row r="67" spans="1:14" ht="15">
      <c r="A67" s="19"/>
      <c r="B67" s="57" t="s">
        <v>649</v>
      </c>
      <c r="C67" s="36" t="str">
        <f>IF(C60&gt;"",C60,"")</f>
        <v>Aleksi Hyttinen</v>
      </c>
      <c r="D67" s="36" t="str">
        <f>IF(G59&gt;"",G59,"")</f>
        <v>Kristian Palomaa</v>
      </c>
      <c r="E67" s="58"/>
      <c r="F67" s="59">
        <v>6</v>
      </c>
      <c r="G67" s="60">
        <v>10</v>
      </c>
      <c r="H67" s="59">
        <v>8</v>
      </c>
      <c r="I67" s="59"/>
      <c r="J67" s="59"/>
      <c r="K67" s="39">
        <f t="shared" si="6"/>
        <v>3</v>
      </c>
      <c r="L67" s="40">
        <f t="shared" si="7"/>
        <v>0</v>
      </c>
      <c r="M67" s="41">
        <f t="shared" si="8"/>
        <v>1</v>
      </c>
      <c r="N67" s="42">
        <f t="shared" si="8"/>
      </c>
    </row>
    <row r="68" spans="1:14" ht="15">
      <c r="A68" s="19"/>
      <c r="B68" s="51" t="s">
        <v>650</v>
      </c>
      <c r="C68" s="44" t="str">
        <f>IF(C59&gt;"",C59,"")</f>
        <v>Petter Punnonen</v>
      </c>
      <c r="D68" s="44" t="str">
        <f>IF(G61&gt;"",G61,"")</f>
        <v>Tommi Sidoroff</v>
      </c>
      <c r="E68" s="52"/>
      <c r="F68" s="45">
        <v>-4</v>
      </c>
      <c r="G68" s="53">
        <v>7</v>
      </c>
      <c r="H68" s="45">
        <v>-7</v>
      </c>
      <c r="I68" s="45">
        <v>-7</v>
      </c>
      <c r="J68" s="45"/>
      <c r="K68" s="47">
        <f t="shared" si="6"/>
        <v>1</v>
      </c>
      <c r="L68" s="48">
        <f t="shared" si="7"/>
        <v>3</v>
      </c>
      <c r="M68" s="49">
        <f t="shared" si="8"/>
      </c>
      <c r="N68" s="50">
        <f t="shared" si="8"/>
        <v>1</v>
      </c>
    </row>
    <row r="69" spans="1:14" ht="15.75" thickBot="1">
      <c r="A69" s="19"/>
      <c r="B69" s="61" t="s">
        <v>651</v>
      </c>
      <c r="C69" s="62" t="str">
        <f>IF(C61&gt;"",C61,"")</f>
        <v>Marko Kareinen</v>
      </c>
      <c r="D69" s="62" t="str">
        <f>IF(G60&gt;"",G60,"")</f>
        <v>Markus Perkkiö</v>
      </c>
      <c r="E69" s="62"/>
      <c r="F69" s="63">
        <v>9</v>
      </c>
      <c r="G69" s="64">
        <v>-8</v>
      </c>
      <c r="H69" s="63">
        <v>-7</v>
      </c>
      <c r="I69" s="63">
        <v>-8</v>
      </c>
      <c r="J69" s="63"/>
      <c r="K69" s="65">
        <f t="shared" si="6"/>
        <v>1</v>
      </c>
      <c r="L69" s="66">
        <f t="shared" si="7"/>
        <v>3</v>
      </c>
      <c r="M69" s="67">
        <f t="shared" si="8"/>
      </c>
      <c r="N69" s="68">
        <f t="shared" si="8"/>
        <v>1</v>
      </c>
    </row>
    <row r="70" spans="1:14" ht="15">
      <c r="A70" s="19"/>
      <c r="B70" s="69" t="s">
        <v>652</v>
      </c>
      <c r="C70" s="70" t="str">
        <f>IF(C60&gt;"",C60,"")</f>
        <v>Aleksi Hyttinen</v>
      </c>
      <c r="D70" s="70" t="str">
        <f>IF(G61&gt;"",G61,"")</f>
        <v>Tommi Sidoroff</v>
      </c>
      <c r="E70" s="71"/>
      <c r="F70" s="72">
        <v>5</v>
      </c>
      <c r="G70" s="72">
        <v>-9</v>
      </c>
      <c r="H70" s="72">
        <v>-9</v>
      </c>
      <c r="I70" s="72">
        <v>-11</v>
      </c>
      <c r="J70" s="73"/>
      <c r="K70" s="74">
        <f t="shared" si="6"/>
        <v>1</v>
      </c>
      <c r="L70" s="75">
        <f t="shared" si="7"/>
        <v>3</v>
      </c>
      <c r="M70" s="76">
        <f t="shared" si="8"/>
      </c>
      <c r="N70" s="77">
        <f t="shared" si="8"/>
        <v>1</v>
      </c>
    </row>
    <row r="71" spans="1:14" ht="15">
      <c r="A71" s="19"/>
      <c r="B71" s="43" t="s">
        <v>653</v>
      </c>
      <c r="C71" s="44" t="str">
        <f>IF(C61&gt;"",C61,"")</f>
        <v>Marko Kareinen</v>
      </c>
      <c r="D71" s="44" t="str">
        <f>IF(G59&gt;"",G59,"")</f>
        <v>Kristian Palomaa</v>
      </c>
      <c r="E71" s="78"/>
      <c r="F71" s="72">
        <v>-11</v>
      </c>
      <c r="G71" s="46">
        <v>8</v>
      </c>
      <c r="H71" s="46">
        <v>-3</v>
      </c>
      <c r="I71" s="46">
        <v>6</v>
      </c>
      <c r="J71" s="79">
        <v>13</v>
      </c>
      <c r="K71" s="47">
        <f t="shared" si="6"/>
        <v>3</v>
      </c>
      <c r="L71" s="48">
        <f t="shared" si="7"/>
        <v>2</v>
      </c>
      <c r="M71" s="49">
        <f t="shared" si="8"/>
        <v>1</v>
      </c>
      <c r="N71" s="50">
        <f t="shared" si="8"/>
      </c>
    </row>
    <row r="72" spans="1:14" ht="15.75" thickBot="1">
      <c r="A72" s="19"/>
      <c r="B72" s="61" t="s">
        <v>654</v>
      </c>
      <c r="C72" s="62" t="str">
        <f>IF(C59&gt;"",C59,"")</f>
        <v>Petter Punnonen</v>
      </c>
      <c r="D72" s="62" t="str">
        <f>IF(G60&gt;"",G60,"")</f>
        <v>Markus Perkkiö</v>
      </c>
      <c r="E72" s="80"/>
      <c r="F72" s="81">
        <v>4</v>
      </c>
      <c r="G72" s="63">
        <v>5</v>
      </c>
      <c r="H72" s="81">
        <v>8</v>
      </c>
      <c r="I72" s="63"/>
      <c r="J72" s="63"/>
      <c r="K72" s="65">
        <f t="shared" si="6"/>
        <v>3</v>
      </c>
      <c r="L72" s="66">
        <f t="shared" si="7"/>
        <v>0</v>
      </c>
      <c r="M72" s="67">
        <f t="shared" si="8"/>
        <v>1</v>
      </c>
      <c r="N72" s="68">
        <f t="shared" si="8"/>
      </c>
    </row>
    <row r="73" spans="1:14" ht="16.5" thickBot="1">
      <c r="A73" s="6"/>
      <c r="B73" s="9"/>
      <c r="C73" s="9"/>
      <c r="D73" s="9"/>
      <c r="E73" s="9"/>
      <c r="F73" s="9"/>
      <c r="G73" s="9"/>
      <c r="H73" s="9"/>
      <c r="I73" s="105" t="s">
        <v>655</v>
      </c>
      <c r="J73" s="106"/>
      <c r="K73" s="82">
        <f>IF(ISBLANK(C59),"",SUM(K64:K72))</f>
        <v>19</v>
      </c>
      <c r="L73" s="83">
        <f>IF(ISBLANK(G59),"",SUM(L64:L72))</f>
        <v>14</v>
      </c>
      <c r="M73" s="84">
        <f>IF(ISBLANK(F64),"",SUM(M64:M72))</f>
        <v>5</v>
      </c>
      <c r="N73" s="85">
        <f>IF(ISBLANK(F64),"",SUM(N64:N72))</f>
        <v>4</v>
      </c>
    </row>
    <row r="74" spans="1:14" ht="15">
      <c r="A74" s="6"/>
      <c r="B74" s="86" t="s">
        <v>656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87"/>
    </row>
    <row r="75" spans="1:14" ht="15">
      <c r="A75" s="6"/>
      <c r="B75" s="88" t="s">
        <v>657</v>
      </c>
      <c r="C75" s="88"/>
      <c r="D75" s="88" t="s">
        <v>658</v>
      </c>
      <c r="E75" s="8"/>
      <c r="F75" s="88"/>
      <c r="G75" s="88" t="s">
        <v>39</v>
      </c>
      <c r="H75" s="8"/>
      <c r="I75" s="88"/>
      <c r="J75" s="89" t="s">
        <v>659</v>
      </c>
      <c r="K75" s="10"/>
      <c r="L75" s="9"/>
      <c r="M75" s="9"/>
      <c r="N75" s="87"/>
    </row>
    <row r="76" spans="1:14" ht="18.75" thickBot="1">
      <c r="A76" s="6"/>
      <c r="B76" s="9"/>
      <c r="C76" s="9"/>
      <c r="D76" s="9"/>
      <c r="E76" s="9"/>
      <c r="F76" s="9"/>
      <c r="G76" s="9"/>
      <c r="H76" s="9"/>
      <c r="I76" s="9"/>
      <c r="J76" s="95" t="str">
        <f>IF(M73=5,C58,IF(N73=5,G58,""))</f>
        <v>JPT</v>
      </c>
      <c r="K76" s="96"/>
      <c r="L76" s="96"/>
      <c r="M76" s="96"/>
      <c r="N76" s="97"/>
    </row>
    <row r="77" spans="1:14" ht="18.75" thickBot="1">
      <c r="A77" s="90"/>
      <c r="B77" s="91"/>
      <c r="C77" s="91"/>
      <c r="D77" s="91"/>
      <c r="E77" s="91"/>
      <c r="F77" s="91"/>
      <c r="G77" s="91"/>
      <c r="H77" s="91"/>
      <c r="I77" s="91"/>
      <c r="J77" s="92"/>
      <c r="K77" s="92"/>
      <c r="L77" s="92"/>
      <c r="M77" s="92"/>
      <c r="N77" s="93"/>
    </row>
    <row r="78" ht="16.5" thickBot="1" thickTop="1"/>
    <row r="79" spans="1:14" ht="16.5" thickTop="1">
      <c r="A79" s="2"/>
      <c r="B79" s="3"/>
      <c r="C79" s="4"/>
      <c r="D79" s="5"/>
      <c r="E79" s="5"/>
      <c r="F79" s="123" t="s">
        <v>617</v>
      </c>
      <c r="G79" s="124"/>
      <c r="H79" s="125" t="s">
        <v>618</v>
      </c>
      <c r="I79" s="126"/>
      <c r="J79" s="126"/>
      <c r="K79" s="126"/>
      <c r="L79" s="126"/>
      <c r="M79" s="126"/>
      <c r="N79" s="127"/>
    </row>
    <row r="80" spans="1:14" ht="15.75">
      <c r="A80" s="6"/>
      <c r="B80" s="7"/>
      <c r="C80" s="8" t="s">
        <v>619</v>
      </c>
      <c r="D80" s="9"/>
      <c r="E80" s="9"/>
      <c r="F80" s="128" t="s">
        <v>620</v>
      </c>
      <c r="G80" s="129"/>
      <c r="H80" s="130"/>
      <c r="I80" s="131"/>
      <c r="J80" s="132"/>
      <c r="K80" s="133"/>
      <c r="L80" s="133"/>
      <c r="M80" s="133"/>
      <c r="N80" s="134"/>
    </row>
    <row r="81" spans="1:14" ht="15.75">
      <c r="A81" s="6"/>
      <c r="B81" s="10"/>
      <c r="C81" s="7" t="s">
        <v>621</v>
      </c>
      <c r="D81" s="9"/>
      <c r="E81" s="9"/>
      <c r="F81" s="135" t="s">
        <v>622</v>
      </c>
      <c r="G81" s="136"/>
      <c r="H81" s="137"/>
      <c r="I81" s="138"/>
      <c r="J81" s="138"/>
      <c r="K81" s="138"/>
      <c r="L81" s="138"/>
      <c r="M81" s="138"/>
      <c r="N81" s="139"/>
    </row>
    <row r="82" spans="1:14" ht="21" thickBot="1">
      <c r="A82" s="6"/>
      <c r="B82" s="11"/>
      <c r="C82" s="12"/>
      <c r="D82" s="10"/>
      <c r="E82" s="9"/>
      <c r="F82" s="107" t="s">
        <v>623</v>
      </c>
      <c r="G82" s="108"/>
      <c r="H82" s="109"/>
      <c r="I82" s="110"/>
      <c r="J82" s="110"/>
      <c r="K82" s="13" t="s">
        <v>624</v>
      </c>
      <c r="L82" s="111"/>
      <c r="M82" s="112"/>
      <c r="N82" s="113"/>
    </row>
    <row r="83" spans="1:14" ht="15.75" thickTop="1">
      <c r="A83" s="6"/>
      <c r="B83" s="14" t="s">
        <v>625</v>
      </c>
      <c r="D83" s="9"/>
      <c r="E83" s="9"/>
      <c r="F83" s="14" t="s">
        <v>625</v>
      </c>
      <c r="I83" s="15"/>
      <c r="J83" s="16"/>
      <c r="K83" s="17"/>
      <c r="L83" s="17"/>
      <c r="M83" s="17"/>
      <c r="N83" s="18"/>
    </row>
    <row r="84" spans="1:14" ht="16.5" thickBot="1">
      <c r="A84" s="19"/>
      <c r="B84" s="20" t="s">
        <v>626</v>
      </c>
      <c r="C84" s="114" t="s">
        <v>611</v>
      </c>
      <c r="D84" s="115"/>
      <c r="E84" s="21"/>
      <c r="F84" s="22" t="s">
        <v>628</v>
      </c>
      <c r="G84" s="116" t="s">
        <v>610</v>
      </c>
      <c r="H84" s="117"/>
      <c r="I84" s="117"/>
      <c r="J84" s="117"/>
      <c r="K84" s="117"/>
      <c r="L84" s="117"/>
      <c r="M84" s="117"/>
      <c r="N84" s="118"/>
    </row>
    <row r="85" spans="1:14" ht="15">
      <c r="A85" s="19"/>
      <c r="B85" s="23" t="s">
        <v>629</v>
      </c>
      <c r="C85" s="119" t="s">
        <v>450</v>
      </c>
      <c r="D85" s="120"/>
      <c r="E85" s="24"/>
      <c r="F85" s="25" t="s">
        <v>631</v>
      </c>
      <c r="G85" s="119" t="s">
        <v>424</v>
      </c>
      <c r="H85" s="121"/>
      <c r="I85" s="121"/>
      <c r="J85" s="121"/>
      <c r="K85" s="121"/>
      <c r="L85" s="121"/>
      <c r="M85" s="121"/>
      <c r="N85" s="122"/>
    </row>
    <row r="86" spans="1:14" ht="15">
      <c r="A86" s="19"/>
      <c r="B86" s="26" t="s">
        <v>633</v>
      </c>
      <c r="C86" s="98" t="s">
        <v>661</v>
      </c>
      <c r="D86" s="99"/>
      <c r="E86" s="24"/>
      <c r="F86" s="27" t="s">
        <v>634</v>
      </c>
      <c r="G86" s="100" t="s">
        <v>372</v>
      </c>
      <c r="H86" s="101"/>
      <c r="I86" s="101"/>
      <c r="J86" s="101"/>
      <c r="K86" s="101"/>
      <c r="L86" s="101"/>
      <c r="M86" s="101"/>
      <c r="N86" s="102"/>
    </row>
    <row r="87" spans="1:14" ht="15">
      <c r="A87" s="6"/>
      <c r="B87" s="26" t="s">
        <v>635</v>
      </c>
      <c r="C87" s="98" t="s">
        <v>310</v>
      </c>
      <c r="D87" s="99"/>
      <c r="E87" s="24"/>
      <c r="F87" s="28" t="s">
        <v>636</v>
      </c>
      <c r="G87" s="100" t="s">
        <v>433</v>
      </c>
      <c r="H87" s="101"/>
      <c r="I87" s="101"/>
      <c r="J87" s="101"/>
      <c r="K87" s="101"/>
      <c r="L87" s="101"/>
      <c r="M87" s="101"/>
      <c r="N87" s="102"/>
    </row>
    <row r="88" spans="1:14" ht="15.75">
      <c r="A88" s="6"/>
      <c r="B88" s="9"/>
      <c r="C88" s="9"/>
      <c r="D88" s="9"/>
      <c r="E88" s="9"/>
      <c r="F88" s="14" t="s">
        <v>637</v>
      </c>
      <c r="G88" s="29"/>
      <c r="H88" s="29"/>
      <c r="I88" s="29"/>
      <c r="J88" s="9"/>
      <c r="K88" s="9"/>
      <c r="L88" s="9"/>
      <c r="M88" s="30"/>
      <c r="N88" s="31"/>
    </row>
    <row r="89" spans="1:14" ht="15.75" thickBot="1">
      <c r="A89" s="6"/>
      <c r="B89" s="32" t="s">
        <v>638</v>
      </c>
      <c r="C89" s="9"/>
      <c r="D89" s="9"/>
      <c r="E89" s="9"/>
      <c r="F89" s="33" t="s">
        <v>639</v>
      </c>
      <c r="G89" s="33" t="s">
        <v>640</v>
      </c>
      <c r="H89" s="33" t="s">
        <v>641</v>
      </c>
      <c r="I89" s="33" t="s">
        <v>642</v>
      </c>
      <c r="J89" s="33" t="s">
        <v>643</v>
      </c>
      <c r="K89" s="103" t="s">
        <v>7</v>
      </c>
      <c r="L89" s="104"/>
      <c r="M89" s="33" t="s">
        <v>644</v>
      </c>
      <c r="N89" s="34" t="s">
        <v>645</v>
      </c>
    </row>
    <row r="90" spans="1:14" ht="15">
      <c r="A90" s="19"/>
      <c r="B90" s="35" t="s">
        <v>646</v>
      </c>
      <c r="C90" s="36" t="str">
        <f>IF(C85&gt;"",C85,"")</f>
        <v>Pekka Kolppanen</v>
      </c>
      <c r="D90" s="36" t="str">
        <f>IF(G85&gt;"",G85,"")</f>
        <v>Sami Ruohonen</v>
      </c>
      <c r="E90" s="36"/>
      <c r="F90" s="37">
        <v>-6</v>
      </c>
      <c r="G90" s="37">
        <v>-9</v>
      </c>
      <c r="H90" s="38">
        <v>-8</v>
      </c>
      <c r="I90" s="37"/>
      <c r="J90" s="37"/>
      <c r="K90" s="39">
        <f>IF(ISBLANK(F90),"",COUNTIF(F90:J90,"&gt;=0"))</f>
        <v>0</v>
      </c>
      <c r="L90" s="40">
        <f>IF(ISBLANK(F90),"",(IF(LEFT(F90,1)="-",1,0)+IF(LEFT(G90,1)="-",1,0)+IF(LEFT(H90,1)="-",1,0)+IF(LEFT(I90,1)="-",1,0)+IF(LEFT(J90,1)="-",1,0)))</f>
        <v>3</v>
      </c>
      <c r="M90" s="41">
        <f>IF(K90=3,1,"")</f>
      </c>
      <c r="N90" s="42">
        <f>IF(L90=3,1,"")</f>
        <v>1</v>
      </c>
    </row>
    <row r="91" spans="1:14" ht="15">
      <c r="A91" s="19"/>
      <c r="B91" s="43" t="s">
        <v>647</v>
      </c>
      <c r="C91" s="44" t="str">
        <f>IF(C86&gt;"",C86,"")</f>
        <v>Håkan Nyberg</v>
      </c>
      <c r="D91" s="44" t="str">
        <f>IF(G86&gt;"",G86,"")</f>
        <v>Teppo Ahti</v>
      </c>
      <c r="E91" s="44"/>
      <c r="F91" s="45">
        <v>-8</v>
      </c>
      <c r="G91" s="46">
        <v>-9</v>
      </c>
      <c r="H91" s="46">
        <v>-7</v>
      </c>
      <c r="I91" s="46"/>
      <c r="J91" s="46"/>
      <c r="K91" s="47">
        <f>IF(ISBLANK(F91),"",COUNTIF(F91:J91,"&gt;=0"))</f>
        <v>0</v>
      </c>
      <c r="L91" s="48">
        <f>IF(ISBLANK(F91),"",(IF(LEFT(F91,1)="-",1,0)+IF(LEFT(G91,1)="-",1,0)+IF(LEFT(H91,1)="-",1,0)+IF(LEFT(I91,1)="-",1,0)+IF(LEFT(J91,1)="-",1,0)))</f>
        <v>3</v>
      </c>
      <c r="M91" s="49">
        <f>IF(K91=3,1,"")</f>
      </c>
      <c r="N91" s="50">
        <f>IF(L91=3,1,"")</f>
        <v>1</v>
      </c>
    </row>
    <row r="92" spans="1:14" ht="15.75" thickBot="1">
      <c r="A92" s="19"/>
      <c r="B92" s="51" t="s">
        <v>648</v>
      </c>
      <c r="C92" s="52" t="str">
        <f>IF(C87&gt;"",C87,"")</f>
        <v>Hannu Sihvo</v>
      </c>
      <c r="D92" s="52" t="str">
        <f>IF(G87&gt;"",G87,"")</f>
        <v>Janne Vuorinen</v>
      </c>
      <c r="E92" s="52"/>
      <c r="F92" s="45">
        <v>-8</v>
      </c>
      <c r="G92" s="53">
        <v>5</v>
      </c>
      <c r="H92" s="45">
        <v>-10</v>
      </c>
      <c r="I92" s="45">
        <v>8</v>
      </c>
      <c r="J92" s="45">
        <v>8</v>
      </c>
      <c r="K92" s="47">
        <f aca="true" t="shared" si="9" ref="K92:K98">IF(ISBLANK(F92),"",COUNTIF(F92:J92,"&gt;=0"))</f>
        <v>3</v>
      </c>
      <c r="L92" s="54">
        <f aca="true" t="shared" si="10" ref="L92:L98">IF(ISBLANK(F92),"",(IF(LEFT(F92,1)="-",1,0)+IF(LEFT(G92,1)="-",1,0)+IF(LEFT(H92,1)="-",1,0)+IF(LEFT(I92,1)="-",1,0)+IF(LEFT(J92,1)="-",1,0)))</f>
        <v>2</v>
      </c>
      <c r="M92" s="55">
        <f aca="true" t="shared" si="11" ref="M92:N98">IF(K92=3,1,"")</f>
        <v>1</v>
      </c>
      <c r="N92" s="56">
        <f t="shared" si="11"/>
      </c>
    </row>
    <row r="93" spans="1:14" ht="15">
      <c r="A93" s="19"/>
      <c r="B93" s="57" t="s">
        <v>649</v>
      </c>
      <c r="C93" s="36" t="str">
        <f>IF(C86&gt;"",C86,"")</f>
        <v>Håkan Nyberg</v>
      </c>
      <c r="D93" s="36" t="str">
        <f>IF(G85&gt;"",G85,"")</f>
        <v>Sami Ruohonen</v>
      </c>
      <c r="E93" s="58"/>
      <c r="F93" s="59">
        <v>8</v>
      </c>
      <c r="G93" s="60">
        <v>-7</v>
      </c>
      <c r="H93" s="59">
        <v>9</v>
      </c>
      <c r="I93" s="59">
        <v>-6</v>
      </c>
      <c r="J93" s="59">
        <v>-2</v>
      </c>
      <c r="K93" s="39">
        <f t="shared" si="9"/>
        <v>2</v>
      </c>
      <c r="L93" s="40">
        <f t="shared" si="10"/>
        <v>3</v>
      </c>
      <c r="M93" s="41">
        <f t="shared" si="11"/>
      </c>
      <c r="N93" s="42">
        <f t="shared" si="11"/>
        <v>1</v>
      </c>
    </row>
    <row r="94" spans="1:14" ht="15">
      <c r="A94" s="19"/>
      <c r="B94" s="51" t="s">
        <v>650</v>
      </c>
      <c r="C94" s="44" t="str">
        <f>IF(C85&gt;"",C85,"")</f>
        <v>Pekka Kolppanen</v>
      </c>
      <c r="D94" s="44" t="str">
        <f>IF(G87&gt;"",G87,"")</f>
        <v>Janne Vuorinen</v>
      </c>
      <c r="E94" s="52"/>
      <c r="F94" s="45">
        <v>12</v>
      </c>
      <c r="G94" s="53">
        <v>4</v>
      </c>
      <c r="H94" s="45">
        <v>8</v>
      </c>
      <c r="I94" s="45"/>
      <c r="J94" s="45"/>
      <c r="K94" s="47">
        <f t="shared" si="9"/>
        <v>3</v>
      </c>
      <c r="L94" s="48">
        <f t="shared" si="10"/>
        <v>0</v>
      </c>
      <c r="M94" s="49">
        <f t="shared" si="11"/>
        <v>1</v>
      </c>
      <c r="N94" s="50">
        <f t="shared" si="11"/>
      </c>
    </row>
    <row r="95" spans="1:14" ht="15.75" thickBot="1">
      <c r="A95" s="19"/>
      <c r="B95" s="61" t="s">
        <v>651</v>
      </c>
      <c r="C95" s="62" t="str">
        <f>IF(C87&gt;"",C87,"")</f>
        <v>Hannu Sihvo</v>
      </c>
      <c r="D95" s="62" t="str">
        <f>IF(G86&gt;"",G86,"")</f>
        <v>Teppo Ahti</v>
      </c>
      <c r="E95" s="62"/>
      <c r="F95" s="63">
        <v>9</v>
      </c>
      <c r="G95" s="64">
        <v>-12</v>
      </c>
      <c r="H95" s="63">
        <v>-7</v>
      </c>
      <c r="I95" s="63">
        <v>-7</v>
      </c>
      <c r="J95" s="63"/>
      <c r="K95" s="65">
        <f t="shared" si="9"/>
        <v>1</v>
      </c>
      <c r="L95" s="66">
        <f t="shared" si="10"/>
        <v>3</v>
      </c>
      <c r="M95" s="67">
        <f t="shared" si="11"/>
      </c>
      <c r="N95" s="68">
        <f t="shared" si="11"/>
        <v>1</v>
      </c>
    </row>
    <row r="96" spans="1:14" ht="15">
      <c r="A96" s="19"/>
      <c r="B96" s="69" t="s">
        <v>652</v>
      </c>
      <c r="C96" s="70" t="str">
        <f>IF(C86&gt;"",C86,"")</f>
        <v>Håkan Nyberg</v>
      </c>
      <c r="D96" s="70" t="str">
        <f>IF(G87&gt;"",G87,"")</f>
        <v>Janne Vuorinen</v>
      </c>
      <c r="E96" s="71"/>
      <c r="F96" s="72">
        <v>-7</v>
      </c>
      <c r="G96" s="72">
        <v>-4</v>
      </c>
      <c r="H96" s="72">
        <v>5</v>
      </c>
      <c r="I96" s="72">
        <v>-8</v>
      </c>
      <c r="J96" s="73"/>
      <c r="K96" s="74">
        <f t="shared" si="9"/>
        <v>1</v>
      </c>
      <c r="L96" s="75">
        <f t="shared" si="10"/>
        <v>3</v>
      </c>
      <c r="M96" s="76">
        <f t="shared" si="11"/>
      </c>
      <c r="N96" s="77">
        <f t="shared" si="11"/>
        <v>1</v>
      </c>
    </row>
    <row r="97" spans="1:14" ht="15">
      <c r="A97" s="19"/>
      <c r="B97" s="43" t="s">
        <v>653</v>
      </c>
      <c r="C97" s="44" t="str">
        <f>IF(C87&gt;"",C87,"")</f>
        <v>Hannu Sihvo</v>
      </c>
      <c r="D97" s="44" t="str">
        <f>IF(G85&gt;"",G85,"")</f>
        <v>Sami Ruohonen</v>
      </c>
      <c r="E97" s="78"/>
      <c r="F97" s="72"/>
      <c r="G97" s="46"/>
      <c r="H97" s="46"/>
      <c r="I97" s="46"/>
      <c r="J97" s="79"/>
      <c r="K97" s="47">
        <f t="shared" si="9"/>
      </c>
      <c r="L97" s="48">
        <f t="shared" si="10"/>
      </c>
      <c r="M97" s="49">
        <f t="shared" si="11"/>
      </c>
      <c r="N97" s="50">
        <f t="shared" si="11"/>
      </c>
    </row>
    <row r="98" spans="1:14" ht="15.75" thickBot="1">
      <c r="A98" s="19"/>
      <c r="B98" s="61" t="s">
        <v>654</v>
      </c>
      <c r="C98" s="62" t="str">
        <f>IF(C85&gt;"",C85,"")</f>
        <v>Pekka Kolppanen</v>
      </c>
      <c r="D98" s="62" t="str">
        <f>IF(G86&gt;"",G86,"")</f>
        <v>Teppo Ahti</v>
      </c>
      <c r="E98" s="80"/>
      <c r="F98" s="81"/>
      <c r="G98" s="63"/>
      <c r="H98" s="81"/>
      <c r="I98" s="63"/>
      <c r="J98" s="63"/>
      <c r="K98" s="65">
        <f t="shared" si="9"/>
      </c>
      <c r="L98" s="66">
        <f t="shared" si="10"/>
      </c>
      <c r="M98" s="67">
        <f t="shared" si="11"/>
      </c>
      <c r="N98" s="68">
        <f t="shared" si="11"/>
      </c>
    </row>
    <row r="99" spans="1:14" ht="16.5" thickBot="1">
      <c r="A99" s="6"/>
      <c r="B99" s="9"/>
      <c r="C99" s="9"/>
      <c r="D99" s="9"/>
      <c r="E99" s="9"/>
      <c r="F99" s="9"/>
      <c r="G99" s="9"/>
      <c r="H99" s="9"/>
      <c r="I99" s="105" t="s">
        <v>655</v>
      </c>
      <c r="J99" s="106"/>
      <c r="K99" s="82">
        <f>IF(ISBLANK(C85),"",SUM(K90:K98))</f>
        <v>10</v>
      </c>
      <c r="L99" s="83">
        <f>IF(ISBLANK(G85),"",SUM(L90:L98))</f>
        <v>17</v>
      </c>
      <c r="M99" s="84">
        <f>IF(ISBLANK(F90),"",SUM(M90:M98))</f>
        <v>2</v>
      </c>
      <c r="N99" s="85">
        <f>IF(ISBLANK(F90),"",SUM(N90:N98))</f>
        <v>5</v>
      </c>
    </row>
    <row r="100" spans="1:14" ht="15">
      <c r="A100" s="6"/>
      <c r="B100" s="86" t="s">
        <v>656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87"/>
    </row>
    <row r="101" spans="1:14" ht="15">
      <c r="A101" s="6"/>
      <c r="B101" s="88" t="s">
        <v>657</v>
      </c>
      <c r="C101" s="88"/>
      <c r="D101" s="88" t="s">
        <v>658</v>
      </c>
      <c r="E101" s="8"/>
      <c r="F101" s="88"/>
      <c r="G101" s="88" t="s">
        <v>39</v>
      </c>
      <c r="H101" s="8"/>
      <c r="I101" s="88"/>
      <c r="J101" s="89" t="s">
        <v>659</v>
      </c>
      <c r="K101" s="10"/>
      <c r="L101" s="9"/>
      <c r="M101" s="9"/>
      <c r="N101" s="87"/>
    </row>
    <row r="102" spans="1:14" ht="18.75" thickBot="1">
      <c r="A102" s="6"/>
      <c r="B102" s="9"/>
      <c r="C102" s="9"/>
      <c r="D102" s="9"/>
      <c r="E102" s="9"/>
      <c r="F102" s="9"/>
      <c r="G102" s="9"/>
      <c r="H102" s="9"/>
      <c r="I102" s="9"/>
      <c r="J102" s="95" t="str">
        <f>IF(M99=5,C84,IF(N99=5,G84,""))</f>
        <v>KoKa 2</v>
      </c>
      <c r="K102" s="96"/>
      <c r="L102" s="96"/>
      <c r="M102" s="96"/>
      <c r="N102" s="97"/>
    </row>
    <row r="103" spans="1:14" ht="18.75" thickBot="1">
      <c r="A103" s="90"/>
      <c r="B103" s="91"/>
      <c r="C103" s="91"/>
      <c r="D103" s="91"/>
      <c r="E103" s="91"/>
      <c r="F103" s="91"/>
      <c r="G103" s="91"/>
      <c r="H103" s="91"/>
      <c r="I103" s="91"/>
      <c r="J103" s="92"/>
      <c r="K103" s="92"/>
      <c r="L103" s="92"/>
      <c r="M103" s="92"/>
      <c r="N103" s="93"/>
    </row>
    <row r="104" ht="16.5" thickBot="1" thickTop="1"/>
    <row r="105" spans="1:14" ht="16.5" thickTop="1">
      <c r="A105" s="2"/>
      <c r="B105" s="3"/>
      <c r="C105" s="4"/>
      <c r="D105" s="5"/>
      <c r="E105" s="5"/>
      <c r="F105" s="123" t="s">
        <v>617</v>
      </c>
      <c r="G105" s="124"/>
      <c r="H105" s="125" t="s">
        <v>618</v>
      </c>
      <c r="I105" s="126"/>
      <c r="J105" s="126"/>
      <c r="K105" s="126"/>
      <c r="L105" s="126"/>
      <c r="M105" s="126"/>
      <c r="N105" s="127"/>
    </row>
    <row r="106" spans="1:14" ht="15.75">
      <c r="A106" s="6"/>
      <c r="B106" s="7"/>
      <c r="C106" s="8" t="s">
        <v>619</v>
      </c>
      <c r="D106" s="9"/>
      <c r="E106" s="9"/>
      <c r="F106" s="128" t="s">
        <v>620</v>
      </c>
      <c r="G106" s="129"/>
      <c r="H106" s="130"/>
      <c r="I106" s="131"/>
      <c r="J106" s="132"/>
      <c r="K106" s="133"/>
      <c r="L106" s="133"/>
      <c r="M106" s="133"/>
      <c r="N106" s="134"/>
    </row>
    <row r="107" spans="1:14" ht="15.75">
      <c r="A107" s="6"/>
      <c r="B107" s="10"/>
      <c r="C107" s="7" t="s">
        <v>621</v>
      </c>
      <c r="D107" s="9"/>
      <c r="E107" s="9"/>
      <c r="F107" s="135" t="s">
        <v>622</v>
      </c>
      <c r="G107" s="136"/>
      <c r="H107" s="137"/>
      <c r="I107" s="138"/>
      <c r="J107" s="138"/>
      <c r="K107" s="138"/>
      <c r="L107" s="138"/>
      <c r="M107" s="138"/>
      <c r="N107" s="139"/>
    </row>
    <row r="108" spans="1:14" ht="21" thickBot="1">
      <c r="A108" s="6"/>
      <c r="B108" s="11"/>
      <c r="C108" s="12"/>
      <c r="D108" s="10"/>
      <c r="E108" s="9"/>
      <c r="F108" s="107" t="s">
        <v>623</v>
      </c>
      <c r="G108" s="108"/>
      <c r="H108" s="109"/>
      <c r="I108" s="110"/>
      <c r="J108" s="110"/>
      <c r="K108" s="13" t="s">
        <v>624</v>
      </c>
      <c r="L108" s="111"/>
      <c r="M108" s="112"/>
      <c r="N108" s="113"/>
    </row>
    <row r="109" spans="1:14" ht="15.75" thickTop="1">
      <c r="A109" s="6"/>
      <c r="B109" s="14" t="s">
        <v>625</v>
      </c>
      <c r="D109" s="9"/>
      <c r="E109" s="9"/>
      <c r="F109" s="14" t="s">
        <v>625</v>
      </c>
      <c r="I109" s="15"/>
      <c r="J109" s="16"/>
      <c r="K109" s="17"/>
      <c r="L109" s="17"/>
      <c r="M109" s="17"/>
      <c r="N109" s="18"/>
    </row>
    <row r="110" spans="1:14" ht="16.5" thickBot="1">
      <c r="A110" s="19"/>
      <c r="B110" s="20" t="s">
        <v>626</v>
      </c>
      <c r="C110" s="114" t="s">
        <v>296</v>
      </c>
      <c r="D110" s="115"/>
      <c r="E110" s="21"/>
      <c r="F110" s="22" t="s">
        <v>628</v>
      </c>
      <c r="G110" s="116" t="s">
        <v>291</v>
      </c>
      <c r="H110" s="117"/>
      <c r="I110" s="117"/>
      <c r="J110" s="117"/>
      <c r="K110" s="117"/>
      <c r="L110" s="117"/>
      <c r="M110" s="117"/>
      <c r="N110" s="118"/>
    </row>
    <row r="111" spans="1:14" ht="15">
      <c r="A111" s="19"/>
      <c r="B111" s="23" t="s">
        <v>629</v>
      </c>
      <c r="C111" s="119" t="s">
        <v>438</v>
      </c>
      <c r="D111" s="120"/>
      <c r="E111" s="24"/>
      <c r="F111" s="25" t="s">
        <v>631</v>
      </c>
      <c r="G111" s="119" t="s">
        <v>435</v>
      </c>
      <c r="H111" s="121"/>
      <c r="I111" s="121"/>
      <c r="J111" s="121"/>
      <c r="K111" s="121"/>
      <c r="L111" s="121"/>
      <c r="M111" s="121"/>
      <c r="N111" s="122"/>
    </row>
    <row r="112" spans="1:14" ht="15">
      <c r="A112" s="19"/>
      <c r="B112" s="26" t="s">
        <v>633</v>
      </c>
      <c r="C112" s="98" t="s">
        <v>443</v>
      </c>
      <c r="D112" s="99"/>
      <c r="E112" s="24"/>
      <c r="F112" s="27" t="s">
        <v>634</v>
      </c>
      <c r="G112" s="100" t="s">
        <v>356</v>
      </c>
      <c r="H112" s="101"/>
      <c r="I112" s="101"/>
      <c r="J112" s="101"/>
      <c r="K112" s="101"/>
      <c r="L112" s="101"/>
      <c r="M112" s="101"/>
      <c r="N112" s="102"/>
    </row>
    <row r="113" spans="1:14" ht="15">
      <c r="A113" s="6"/>
      <c r="B113" s="26" t="s">
        <v>635</v>
      </c>
      <c r="C113" s="98" t="s">
        <v>295</v>
      </c>
      <c r="D113" s="99"/>
      <c r="E113" s="24"/>
      <c r="F113" s="28" t="s">
        <v>636</v>
      </c>
      <c r="G113" s="100" t="s">
        <v>290</v>
      </c>
      <c r="H113" s="101"/>
      <c r="I113" s="101"/>
      <c r="J113" s="101"/>
      <c r="K113" s="101"/>
      <c r="L113" s="101"/>
      <c r="M113" s="101"/>
      <c r="N113" s="102"/>
    </row>
    <row r="114" spans="1:14" ht="15.75">
      <c r="A114" s="6"/>
      <c r="B114" s="9"/>
      <c r="C114" s="9"/>
      <c r="D114" s="9"/>
      <c r="E114" s="9"/>
      <c r="F114" s="14" t="s">
        <v>637</v>
      </c>
      <c r="G114" s="29"/>
      <c r="H114" s="29"/>
      <c r="I114" s="29"/>
      <c r="J114" s="9"/>
      <c r="K114" s="9"/>
      <c r="L114" s="9"/>
      <c r="M114" s="30"/>
      <c r="N114" s="31"/>
    </row>
    <row r="115" spans="1:14" ht="15.75" thickBot="1">
      <c r="A115" s="6"/>
      <c r="B115" s="32" t="s">
        <v>638</v>
      </c>
      <c r="C115" s="9"/>
      <c r="D115" s="9"/>
      <c r="E115" s="9"/>
      <c r="F115" s="33" t="s">
        <v>639</v>
      </c>
      <c r="G115" s="33" t="s">
        <v>640</v>
      </c>
      <c r="H115" s="33" t="s">
        <v>641</v>
      </c>
      <c r="I115" s="33" t="s">
        <v>642</v>
      </c>
      <c r="J115" s="33" t="s">
        <v>643</v>
      </c>
      <c r="K115" s="103" t="s">
        <v>7</v>
      </c>
      <c r="L115" s="104"/>
      <c r="M115" s="33" t="s">
        <v>644</v>
      </c>
      <c r="N115" s="34" t="s">
        <v>645</v>
      </c>
    </row>
    <row r="116" spans="1:14" ht="15">
      <c r="A116" s="19"/>
      <c r="B116" s="35" t="s">
        <v>646</v>
      </c>
      <c r="C116" s="36" t="str">
        <f>IF(C111&gt;"",C111,"")</f>
        <v>Kari Saarinen</v>
      </c>
      <c r="D116" s="36" t="str">
        <f>IF(G111&gt;"",G111,"")</f>
        <v>Thomas Lundström</v>
      </c>
      <c r="E116" s="36"/>
      <c r="F116" s="37">
        <v>-2</v>
      </c>
      <c r="G116" s="37">
        <v>10</v>
      </c>
      <c r="H116" s="38">
        <v>8</v>
      </c>
      <c r="I116" s="37">
        <v>-12</v>
      </c>
      <c r="J116" s="37">
        <v>-7</v>
      </c>
      <c r="K116" s="39">
        <f>IF(ISBLANK(F116),"",COUNTIF(F116:J116,"&gt;=0"))</f>
        <v>2</v>
      </c>
      <c r="L116" s="40">
        <f>IF(ISBLANK(F116),"",(IF(LEFT(F116,1)="-",1,0)+IF(LEFT(G116,1)="-",1,0)+IF(LEFT(H116,1)="-",1,0)+IF(LEFT(I116,1)="-",1,0)+IF(LEFT(J116,1)="-",1,0)))</f>
        <v>3</v>
      </c>
      <c r="M116" s="41">
        <f>IF(K116=3,1,"")</f>
      </c>
      <c r="N116" s="42">
        <f>IF(L116=3,1,"")</f>
        <v>1</v>
      </c>
    </row>
    <row r="117" spans="1:14" ht="15">
      <c r="A117" s="19"/>
      <c r="B117" s="43" t="s">
        <v>647</v>
      </c>
      <c r="C117" s="44" t="str">
        <f>IF(C112&gt;"",C112,"")</f>
        <v>Harri Sassi</v>
      </c>
      <c r="D117" s="44" t="str">
        <f>IF(G112&gt;"",G112,"")</f>
        <v>Anders Lundström</v>
      </c>
      <c r="E117" s="44"/>
      <c r="F117" s="45">
        <v>4</v>
      </c>
      <c r="G117" s="46">
        <v>-12</v>
      </c>
      <c r="H117" s="46">
        <v>9</v>
      </c>
      <c r="I117" s="46">
        <v>9</v>
      </c>
      <c r="J117" s="46"/>
      <c r="K117" s="47">
        <f>IF(ISBLANK(F117),"",COUNTIF(F117:J117,"&gt;=0"))</f>
        <v>3</v>
      </c>
      <c r="L117" s="48">
        <f>IF(ISBLANK(F117),"",(IF(LEFT(F117,1)="-",1,0)+IF(LEFT(G117,1)="-",1,0)+IF(LEFT(H117,1)="-",1,0)+IF(LEFT(I117,1)="-",1,0)+IF(LEFT(J117,1)="-",1,0)))</f>
        <v>1</v>
      </c>
      <c r="M117" s="49">
        <f>IF(K117=3,1,"")</f>
        <v>1</v>
      </c>
      <c r="N117" s="50">
        <f>IF(L117=3,1,"")</f>
      </c>
    </row>
    <row r="118" spans="1:14" ht="15.75" thickBot="1">
      <c r="A118" s="19"/>
      <c r="B118" s="51" t="s">
        <v>648</v>
      </c>
      <c r="C118" s="52" t="str">
        <f>IF(C113&gt;"",C113,"")</f>
        <v>Jarno Lehtonen</v>
      </c>
      <c r="D118" s="52" t="str">
        <f>IF(G113&gt;"",G113,"")</f>
        <v>Matti Kurvinen</v>
      </c>
      <c r="E118" s="52"/>
      <c r="F118" s="45">
        <v>8</v>
      </c>
      <c r="G118" s="53">
        <v>8</v>
      </c>
      <c r="H118" s="45">
        <v>10</v>
      </c>
      <c r="I118" s="45"/>
      <c r="J118" s="45"/>
      <c r="K118" s="47">
        <f aca="true" t="shared" si="12" ref="K118:K124">IF(ISBLANK(F118),"",COUNTIF(F118:J118,"&gt;=0"))</f>
        <v>3</v>
      </c>
      <c r="L118" s="54">
        <f aca="true" t="shared" si="13" ref="L118:L124">IF(ISBLANK(F118),"",(IF(LEFT(F118,1)="-",1,0)+IF(LEFT(G118,1)="-",1,0)+IF(LEFT(H118,1)="-",1,0)+IF(LEFT(I118,1)="-",1,0)+IF(LEFT(J118,1)="-",1,0)))</f>
        <v>0</v>
      </c>
      <c r="M118" s="55">
        <f aca="true" t="shared" si="14" ref="M118:N124">IF(K118=3,1,"")</f>
        <v>1</v>
      </c>
      <c r="N118" s="56">
        <f t="shared" si="14"/>
      </c>
    </row>
    <row r="119" spans="1:14" ht="15">
      <c r="A119" s="19"/>
      <c r="B119" s="57" t="s">
        <v>649</v>
      </c>
      <c r="C119" s="36" t="str">
        <f>IF(C112&gt;"",C112,"")</f>
        <v>Harri Sassi</v>
      </c>
      <c r="D119" s="36" t="str">
        <f>IF(G111&gt;"",G111,"")</f>
        <v>Thomas Lundström</v>
      </c>
      <c r="E119" s="58"/>
      <c r="F119" s="59">
        <v>11</v>
      </c>
      <c r="G119" s="60">
        <v>-10</v>
      </c>
      <c r="H119" s="59">
        <v>5</v>
      </c>
      <c r="I119" s="59">
        <v>6</v>
      </c>
      <c r="J119" s="59"/>
      <c r="K119" s="39">
        <f t="shared" si="12"/>
        <v>3</v>
      </c>
      <c r="L119" s="40">
        <f t="shared" si="13"/>
        <v>1</v>
      </c>
      <c r="M119" s="41">
        <f t="shared" si="14"/>
        <v>1</v>
      </c>
      <c r="N119" s="42">
        <f t="shared" si="14"/>
      </c>
    </row>
    <row r="120" spans="1:14" ht="15">
      <c r="A120" s="19"/>
      <c r="B120" s="51" t="s">
        <v>650</v>
      </c>
      <c r="C120" s="44" t="str">
        <f>IF(C111&gt;"",C111,"")</f>
        <v>Kari Saarinen</v>
      </c>
      <c r="D120" s="44" t="str">
        <f>IF(G113&gt;"",G113,"")</f>
        <v>Matti Kurvinen</v>
      </c>
      <c r="E120" s="52"/>
      <c r="F120" s="45">
        <v>3</v>
      </c>
      <c r="G120" s="53">
        <v>-2</v>
      </c>
      <c r="H120" s="45">
        <v>-8</v>
      </c>
      <c r="I120" s="45">
        <v>-2</v>
      </c>
      <c r="J120" s="45"/>
      <c r="K120" s="47">
        <f t="shared" si="12"/>
        <v>1</v>
      </c>
      <c r="L120" s="48">
        <f t="shared" si="13"/>
        <v>3</v>
      </c>
      <c r="M120" s="49">
        <f t="shared" si="14"/>
      </c>
      <c r="N120" s="50">
        <f t="shared" si="14"/>
        <v>1</v>
      </c>
    </row>
    <row r="121" spans="1:14" ht="15.75" thickBot="1">
      <c r="A121" s="19"/>
      <c r="B121" s="61" t="s">
        <v>651</v>
      </c>
      <c r="C121" s="62" t="str">
        <f>IF(C113&gt;"",C113,"")</f>
        <v>Jarno Lehtonen</v>
      </c>
      <c r="D121" s="62" t="str">
        <f>IF(G112&gt;"",G112,"")</f>
        <v>Anders Lundström</v>
      </c>
      <c r="E121" s="62"/>
      <c r="F121" s="63">
        <v>-8</v>
      </c>
      <c r="G121" s="64">
        <v>9</v>
      </c>
      <c r="H121" s="63">
        <v>10</v>
      </c>
      <c r="I121" s="63">
        <v>-4</v>
      </c>
      <c r="J121" s="63">
        <v>9</v>
      </c>
      <c r="K121" s="65">
        <f t="shared" si="12"/>
        <v>3</v>
      </c>
      <c r="L121" s="66">
        <f t="shared" si="13"/>
        <v>2</v>
      </c>
      <c r="M121" s="67">
        <f t="shared" si="14"/>
        <v>1</v>
      </c>
      <c r="N121" s="68">
        <f t="shared" si="14"/>
      </c>
    </row>
    <row r="122" spans="1:14" ht="15">
      <c r="A122" s="19"/>
      <c r="B122" s="69" t="s">
        <v>652</v>
      </c>
      <c r="C122" s="70" t="str">
        <f>IF(C112&gt;"",C112,"")</f>
        <v>Harri Sassi</v>
      </c>
      <c r="D122" s="70" t="str">
        <f>IF(G113&gt;"",G113,"")</f>
        <v>Matti Kurvinen</v>
      </c>
      <c r="E122" s="71"/>
      <c r="F122" s="72">
        <v>9</v>
      </c>
      <c r="G122" s="72">
        <v>10</v>
      </c>
      <c r="H122" s="72">
        <v>-2</v>
      </c>
      <c r="I122" s="72">
        <v>5</v>
      </c>
      <c r="J122" s="73"/>
      <c r="K122" s="74">
        <f t="shared" si="12"/>
        <v>3</v>
      </c>
      <c r="L122" s="75">
        <f t="shared" si="13"/>
        <v>1</v>
      </c>
      <c r="M122" s="76">
        <f t="shared" si="14"/>
        <v>1</v>
      </c>
      <c r="N122" s="77">
        <f t="shared" si="14"/>
      </c>
    </row>
    <row r="123" spans="1:14" ht="15">
      <c r="A123" s="19"/>
      <c r="B123" s="43" t="s">
        <v>653</v>
      </c>
      <c r="C123" s="44" t="str">
        <f>IF(C113&gt;"",C113,"")</f>
        <v>Jarno Lehtonen</v>
      </c>
      <c r="D123" s="44" t="str">
        <f>IF(G111&gt;"",G111,"")</f>
        <v>Thomas Lundström</v>
      </c>
      <c r="E123" s="78"/>
      <c r="F123" s="72"/>
      <c r="G123" s="46"/>
      <c r="H123" s="46"/>
      <c r="I123" s="46"/>
      <c r="J123" s="79"/>
      <c r="K123" s="47">
        <f t="shared" si="12"/>
      </c>
      <c r="L123" s="48">
        <f t="shared" si="13"/>
      </c>
      <c r="M123" s="49">
        <f t="shared" si="14"/>
      </c>
      <c r="N123" s="50">
        <f t="shared" si="14"/>
      </c>
    </row>
    <row r="124" spans="1:14" ht="15.75" thickBot="1">
      <c r="A124" s="19"/>
      <c r="B124" s="61" t="s">
        <v>654</v>
      </c>
      <c r="C124" s="62" t="str">
        <f>IF(C111&gt;"",C111,"")</f>
        <v>Kari Saarinen</v>
      </c>
      <c r="D124" s="62" t="str">
        <f>IF(G112&gt;"",G112,"")</f>
        <v>Anders Lundström</v>
      </c>
      <c r="E124" s="80"/>
      <c r="F124" s="81"/>
      <c r="G124" s="63"/>
      <c r="H124" s="81"/>
      <c r="I124" s="63"/>
      <c r="J124" s="63"/>
      <c r="K124" s="65">
        <f t="shared" si="12"/>
      </c>
      <c r="L124" s="66">
        <f t="shared" si="13"/>
      </c>
      <c r="M124" s="67">
        <f t="shared" si="14"/>
      </c>
      <c r="N124" s="68">
        <f t="shared" si="14"/>
      </c>
    </row>
    <row r="125" spans="1:14" ht="16.5" thickBot="1">
      <c r="A125" s="6"/>
      <c r="B125" s="9"/>
      <c r="C125" s="9"/>
      <c r="D125" s="9"/>
      <c r="E125" s="9"/>
      <c r="F125" s="9"/>
      <c r="G125" s="9"/>
      <c r="H125" s="9"/>
      <c r="I125" s="105" t="s">
        <v>655</v>
      </c>
      <c r="J125" s="106"/>
      <c r="K125" s="82">
        <f>IF(ISBLANK(C111),"",SUM(K116:K124))</f>
        <v>18</v>
      </c>
      <c r="L125" s="83">
        <f>IF(ISBLANK(G111),"",SUM(L116:L124))</f>
        <v>11</v>
      </c>
      <c r="M125" s="84">
        <f>IF(ISBLANK(F116),"",SUM(M116:M124))</f>
        <v>5</v>
      </c>
      <c r="N125" s="85">
        <f>IF(ISBLANK(F116),"",SUM(N116:N124))</f>
        <v>2</v>
      </c>
    </row>
    <row r="126" spans="1:14" ht="15">
      <c r="A126" s="6"/>
      <c r="B126" s="86" t="s">
        <v>656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87"/>
    </row>
    <row r="127" spans="1:14" ht="15">
      <c r="A127" s="6"/>
      <c r="B127" s="88" t="s">
        <v>657</v>
      </c>
      <c r="C127" s="88"/>
      <c r="D127" s="88" t="s">
        <v>658</v>
      </c>
      <c r="E127" s="8"/>
      <c r="F127" s="88"/>
      <c r="G127" s="88" t="s">
        <v>39</v>
      </c>
      <c r="H127" s="8"/>
      <c r="I127" s="88"/>
      <c r="J127" s="89" t="s">
        <v>659</v>
      </c>
      <c r="K127" s="10"/>
      <c r="L127" s="9"/>
      <c r="M127" s="9"/>
      <c r="N127" s="87"/>
    </row>
    <row r="128" spans="1:14" ht="18.75" thickBot="1">
      <c r="A128" s="6"/>
      <c r="B128" s="9"/>
      <c r="C128" s="9"/>
      <c r="D128" s="9"/>
      <c r="E128" s="9"/>
      <c r="F128" s="9"/>
      <c r="G128" s="9"/>
      <c r="H128" s="9"/>
      <c r="I128" s="9"/>
      <c r="J128" s="95" t="str">
        <f>IF(M125=5,C110,IF(N125=5,G110,""))</f>
        <v>HUT</v>
      </c>
      <c r="K128" s="96"/>
      <c r="L128" s="96"/>
      <c r="M128" s="96"/>
      <c r="N128" s="97"/>
    </row>
    <row r="129" spans="1:14" ht="18.75" thickBot="1">
      <c r="A129" s="90"/>
      <c r="B129" s="91"/>
      <c r="C129" s="91"/>
      <c r="D129" s="91"/>
      <c r="E129" s="91"/>
      <c r="F129" s="91"/>
      <c r="G129" s="91"/>
      <c r="H129" s="91"/>
      <c r="I129" s="91"/>
      <c r="J129" s="92"/>
      <c r="K129" s="92"/>
      <c r="L129" s="92"/>
      <c r="M129" s="92"/>
      <c r="N129" s="93"/>
    </row>
    <row r="130" ht="16.5" thickBot="1" thickTop="1"/>
    <row r="131" spans="1:14" ht="16.5" thickTop="1">
      <c r="A131" s="2"/>
      <c r="B131" s="3"/>
      <c r="C131" s="4"/>
      <c r="D131" s="5"/>
      <c r="E131" s="5"/>
      <c r="F131" s="123" t="s">
        <v>617</v>
      </c>
      <c r="G131" s="124"/>
      <c r="H131" s="125" t="s">
        <v>618</v>
      </c>
      <c r="I131" s="126"/>
      <c r="J131" s="126"/>
      <c r="K131" s="126"/>
      <c r="L131" s="126"/>
      <c r="M131" s="126"/>
      <c r="N131" s="127"/>
    </row>
    <row r="132" spans="1:14" ht="15.75">
      <c r="A132" s="6"/>
      <c r="B132" s="7"/>
      <c r="C132" s="8" t="s">
        <v>619</v>
      </c>
      <c r="D132" s="9"/>
      <c r="E132" s="9"/>
      <c r="F132" s="128" t="s">
        <v>620</v>
      </c>
      <c r="G132" s="129"/>
      <c r="H132" s="130"/>
      <c r="I132" s="131"/>
      <c r="J132" s="132"/>
      <c r="K132" s="133"/>
      <c r="L132" s="133"/>
      <c r="M132" s="133"/>
      <c r="N132" s="134"/>
    </row>
    <row r="133" spans="1:14" ht="15.75">
      <c r="A133" s="6"/>
      <c r="B133" s="10"/>
      <c r="C133" s="7" t="s">
        <v>621</v>
      </c>
      <c r="D133" s="9"/>
      <c r="E133" s="9"/>
      <c r="F133" s="135" t="s">
        <v>622</v>
      </c>
      <c r="G133" s="136"/>
      <c r="H133" s="137"/>
      <c r="I133" s="138"/>
      <c r="J133" s="138"/>
      <c r="K133" s="138"/>
      <c r="L133" s="138"/>
      <c r="M133" s="138"/>
      <c r="N133" s="139"/>
    </row>
    <row r="134" spans="1:14" ht="21" thickBot="1">
      <c r="A134" s="6"/>
      <c r="B134" s="11"/>
      <c r="C134" s="12"/>
      <c r="D134" s="10"/>
      <c r="E134" s="9"/>
      <c r="F134" s="107" t="s">
        <v>623</v>
      </c>
      <c r="G134" s="108"/>
      <c r="H134" s="109"/>
      <c r="I134" s="110"/>
      <c r="J134" s="110"/>
      <c r="K134" s="13" t="s">
        <v>624</v>
      </c>
      <c r="L134" s="111"/>
      <c r="M134" s="112"/>
      <c r="N134" s="113"/>
    </row>
    <row r="135" spans="1:14" ht="15.75" thickTop="1">
      <c r="A135" s="6"/>
      <c r="B135" s="14" t="s">
        <v>625</v>
      </c>
      <c r="D135" s="9"/>
      <c r="E135" s="9"/>
      <c r="F135" s="14" t="s">
        <v>625</v>
      </c>
      <c r="I135" s="15"/>
      <c r="J135" s="16"/>
      <c r="K135" s="17"/>
      <c r="L135" s="17"/>
      <c r="M135" s="17"/>
      <c r="N135" s="18"/>
    </row>
    <row r="136" spans="1:14" ht="16.5" thickBot="1">
      <c r="A136" s="19"/>
      <c r="B136" s="20" t="s">
        <v>626</v>
      </c>
      <c r="C136" s="114" t="s">
        <v>662</v>
      </c>
      <c r="D136" s="115"/>
      <c r="E136" s="21"/>
      <c r="F136" s="22" t="s">
        <v>628</v>
      </c>
      <c r="G136" s="116" t="s">
        <v>663</v>
      </c>
      <c r="H136" s="117"/>
      <c r="I136" s="117"/>
      <c r="J136" s="117"/>
      <c r="K136" s="117"/>
      <c r="L136" s="117"/>
      <c r="M136" s="117"/>
      <c r="N136" s="118"/>
    </row>
    <row r="137" spans="1:14" ht="15">
      <c r="A137" s="19"/>
      <c r="B137" s="23" t="s">
        <v>629</v>
      </c>
      <c r="C137" s="119" t="s">
        <v>268</v>
      </c>
      <c r="D137" s="120"/>
      <c r="E137" s="24"/>
      <c r="F137" s="25" t="s">
        <v>631</v>
      </c>
      <c r="G137" s="119" t="s">
        <v>474</v>
      </c>
      <c r="H137" s="121"/>
      <c r="I137" s="121"/>
      <c r="J137" s="121"/>
      <c r="K137" s="121"/>
      <c r="L137" s="121"/>
      <c r="M137" s="121"/>
      <c r="N137" s="122"/>
    </row>
    <row r="138" spans="1:14" ht="15">
      <c r="A138" s="19"/>
      <c r="B138" s="26" t="s">
        <v>633</v>
      </c>
      <c r="C138" s="98" t="s">
        <v>322</v>
      </c>
      <c r="D138" s="99"/>
      <c r="E138" s="24"/>
      <c r="F138" s="27" t="s">
        <v>634</v>
      </c>
      <c r="G138" s="100" t="s">
        <v>664</v>
      </c>
      <c r="H138" s="101"/>
      <c r="I138" s="101"/>
      <c r="J138" s="101"/>
      <c r="K138" s="101"/>
      <c r="L138" s="101"/>
      <c r="M138" s="101"/>
      <c r="N138" s="102"/>
    </row>
    <row r="139" spans="1:14" ht="15">
      <c r="A139" s="6"/>
      <c r="B139" s="26" t="s">
        <v>635</v>
      </c>
      <c r="C139" s="98" t="s">
        <v>483</v>
      </c>
      <c r="D139" s="99"/>
      <c r="E139" s="24"/>
      <c r="F139" s="28" t="s">
        <v>636</v>
      </c>
      <c r="G139" s="100" t="s">
        <v>396</v>
      </c>
      <c r="H139" s="101"/>
      <c r="I139" s="101"/>
      <c r="J139" s="101"/>
      <c r="K139" s="101"/>
      <c r="L139" s="101"/>
      <c r="M139" s="101"/>
      <c r="N139" s="102"/>
    </row>
    <row r="140" spans="1:14" ht="15.75">
      <c r="A140" s="6"/>
      <c r="B140" s="9"/>
      <c r="C140" s="9"/>
      <c r="D140" s="9"/>
      <c r="E140" s="9"/>
      <c r="F140" s="14" t="s">
        <v>637</v>
      </c>
      <c r="G140" s="29"/>
      <c r="H140" s="29"/>
      <c r="I140" s="29"/>
      <c r="J140" s="9"/>
      <c r="K140" s="9"/>
      <c r="L140" s="9"/>
      <c r="M140" s="30"/>
      <c r="N140" s="31"/>
    </row>
    <row r="141" spans="1:14" ht="15.75" thickBot="1">
      <c r="A141" s="6"/>
      <c r="B141" s="32" t="s">
        <v>638</v>
      </c>
      <c r="C141" s="9"/>
      <c r="D141" s="9"/>
      <c r="E141" s="9"/>
      <c r="F141" s="33" t="s">
        <v>639</v>
      </c>
      <c r="G141" s="33" t="s">
        <v>640</v>
      </c>
      <c r="H141" s="33" t="s">
        <v>641</v>
      </c>
      <c r="I141" s="33" t="s">
        <v>642</v>
      </c>
      <c r="J141" s="33" t="s">
        <v>643</v>
      </c>
      <c r="K141" s="103" t="s">
        <v>7</v>
      </c>
      <c r="L141" s="104"/>
      <c r="M141" s="33" t="s">
        <v>644</v>
      </c>
      <c r="N141" s="34" t="s">
        <v>645</v>
      </c>
    </row>
    <row r="142" spans="1:14" ht="15">
      <c r="A142" s="19"/>
      <c r="B142" s="35" t="s">
        <v>646</v>
      </c>
      <c r="C142" s="36" t="str">
        <f>IF(C137&gt;"",C137,"")</f>
        <v>Iivari Hartikainen</v>
      </c>
      <c r="D142" s="36" t="str">
        <f>IF(G137&gt;"",G137,"")</f>
        <v>Simo Kuutti</v>
      </c>
      <c r="E142" s="36"/>
      <c r="F142" s="37">
        <v>8</v>
      </c>
      <c r="G142" s="37">
        <v>8</v>
      </c>
      <c r="H142" s="38">
        <v>2</v>
      </c>
      <c r="I142" s="37"/>
      <c r="J142" s="37"/>
      <c r="K142" s="39">
        <f>IF(ISBLANK(F142),"",COUNTIF(F142:J142,"&gt;=0"))</f>
        <v>3</v>
      </c>
      <c r="L142" s="40">
        <f>IF(ISBLANK(F142),"",(IF(LEFT(F142,1)="-",1,0)+IF(LEFT(G142,1)="-",1,0)+IF(LEFT(H142,1)="-",1,0)+IF(LEFT(I142,1)="-",1,0)+IF(LEFT(J142,1)="-",1,0)))</f>
        <v>0</v>
      </c>
      <c r="M142" s="41">
        <f>IF(K142=3,1,"")</f>
        <v>1</v>
      </c>
      <c r="N142" s="42">
        <f>IF(L142=3,1,"")</f>
      </c>
    </row>
    <row r="143" spans="1:14" ht="15">
      <c r="A143" s="19"/>
      <c r="B143" s="43" t="s">
        <v>647</v>
      </c>
      <c r="C143" s="44" t="str">
        <f>IF(C138&gt;"",C138,"")</f>
        <v>Patrik Rissanen</v>
      </c>
      <c r="D143" s="44" t="str">
        <f>IF(G138&gt;"",G138,"")</f>
        <v>Paikar Osman Ahmed</v>
      </c>
      <c r="E143" s="44"/>
      <c r="F143" s="45">
        <v>6</v>
      </c>
      <c r="G143" s="46">
        <v>6</v>
      </c>
      <c r="H143" s="46">
        <v>5</v>
      </c>
      <c r="I143" s="46"/>
      <c r="J143" s="46"/>
      <c r="K143" s="47">
        <f>IF(ISBLANK(F143),"",COUNTIF(F143:J143,"&gt;=0"))</f>
        <v>3</v>
      </c>
      <c r="L143" s="48">
        <f>IF(ISBLANK(F143),"",(IF(LEFT(F143,1)="-",1,0)+IF(LEFT(G143,1)="-",1,0)+IF(LEFT(H143,1)="-",1,0)+IF(LEFT(I143,1)="-",1,0)+IF(LEFT(J143,1)="-",1,0)))</f>
        <v>0</v>
      </c>
      <c r="M143" s="49">
        <f>IF(K143=3,1,"")</f>
        <v>1</v>
      </c>
      <c r="N143" s="50">
        <f>IF(L143=3,1,"")</f>
      </c>
    </row>
    <row r="144" spans="1:14" ht="15.75" thickBot="1">
      <c r="A144" s="19"/>
      <c r="B144" s="51" t="s">
        <v>648</v>
      </c>
      <c r="C144" s="52" t="str">
        <f>IF(C139&gt;"",C139,"")</f>
        <v>Olli-Ville Halonen</v>
      </c>
      <c r="D144" s="52" t="str">
        <f>IF(G139&gt;"",G139,"")</f>
        <v>Riku Anttila</v>
      </c>
      <c r="E144" s="52"/>
      <c r="F144" s="45">
        <v>3</v>
      </c>
      <c r="G144" s="53">
        <v>-9</v>
      </c>
      <c r="H144" s="45">
        <v>9</v>
      </c>
      <c r="I144" s="45">
        <v>7</v>
      </c>
      <c r="J144" s="45"/>
      <c r="K144" s="47">
        <f aca="true" t="shared" si="15" ref="K144:K150">IF(ISBLANK(F144),"",COUNTIF(F144:J144,"&gt;=0"))</f>
        <v>3</v>
      </c>
      <c r="L144" s="54">
        <f aca="true" t="shared" si="16" ref="L144:L150">IF(ISBLANK(F144),"",(IF(LEFT(F144,1)="-",1,0)+IF(LEFT(G144,1)="-",1,0)+IF(LEFT(H144,1)="-",1,0)+IF(LEFT(I144,1)="-",1,0)+IF(LEFT(J144,1)="-",1,0)))</f>
        <v>1</v>
      </c>
      <c r="M144" s="55">
        <f aca="true" t="shared" si="17" ref="M144:N150">IF(K144=3,1,"")</f>
        <v>1</v>
      </c>
      <c r="N144" s="56">
        <f t="shared" si="17"/>
      </c>
    </row>
    <row r="145" spans="1:14" ht="15">
      <c r="A145" s="19"/>
      <c r="B145" s="57" t="s">
        <v>649</v>
      </c>
      <c r="C145" s="36" t="str">
        <f>IF(C138&gt;"",C138,"")</f>
        <v>Patrik Rissanen</v>
      </c>
      <c r="D145" s="36" t="str">
        <f>IF(G137&gt;"",G137,"")</f>
        <v>Simo Kuutti</v>
      </c>
      <c r="E145" s="58"/>
      <c r="F145" s="59">
        <v>6</v>
      </c>
      <c r="G145" s="60">
        <v>6</v>
      </c>
      <c r="H145" s="59">
        <v>8</v>
      </c>
      <c r="I145" s="59"/>
      <c r="J145" s="59"/>
      <c r="K145" s="39">
        <f t="shared" si="15"/>
        <v>3</v>
      </c>
      <c r="L145" s="40">
        <f t="shared" si="16"/>
        <v>0</v>
      </c>
      <c r="M145" s="41">
        <f t="shared" si="17"/>
        <v>1</v>
      </c>
      <c r="N145" s="42">
        <f t="shared" si="17"/>
      </c>
    </row>
    <row r="146" spans="1:14" ht="15">
      <c r="A146" s="19"/>
      <c r="B146" s="51" t="s">
        <v>650</v>
      </c>
      <c r="C146" s="44" t="str">
        <f>IF(C137&gt;"",C137,"")</f>
        <v>Iivari Hartikainen</v>
      </c>
      <c r="D146" s="44" t="str">
        <f>IF(G139&gt;"",G139,"")</f>
        <v>Riku Anttila</v>
      </c>
      <c r="E146" s="52"/>
      <c r="F146" s="45">
        <v>10</v>
      </c>
      <c r="G146" s="53">
        <v>8</v>
      </c>
      <c r="H146" s="45">
        <v>3</v>
      </c>
      <c r="I146" s="45"/>
      <c r="J146" s="45"/>
      <c r="K146" s="47">
        <f t="shared" si="15"/>
        <v>3</v>
      </c>
      <c r="L146" s="48">
        <f t="shared" si="16"/>
        <v>0</v>
      </c>
      <c r="M146" s="49">
        <f t="shared" si="17"/>
        <v>1</v>
      </c>
      <c r="N146" s="50">
        <f t="shared" si="17"/>
      </c>
    </row>
    <row r="147" spans="1:14" ht="15.75" thickBot="1">
      <c r="A147" s="19"/>
      <c r="B147" s="61" t="s">
        <v>651</v>
      </c>
      <c r="C147" s="62" t="str">
        <f>IF(C139&gt;"",C139,"")</f>
        <v>Olli-Ville Halonen</v>
      </c>
      <c r="D147" s="62" t="str">
        <f>IF(G138&gt;"",G138,"")</f>
        <v>Paikar Osman Ahmed</v>
      </c>
      <c r="E147" s="62"/>
      <c r="F147" s="63"/>
      <c r="G147" s="64"/>
      <c r="H147" s="63"/>
      <c r="I147" s="63"/>
      <c r="J147" s="63"/>
      <c r="K147" s="65">
        <f t="shared" si="15"/>
      </c>
      <c r="L147" s="66">
        <f t="shared" si="16"/>
      </c>
      <c r="M147" s="67">
        <f t="shared" si="17"/>
      </c>
      <c r="N147" s="68">
        <f t="shared" si="17"/>
      </c>
    </row>
    <row r="148" spans="1:14" ht="15">
      <c r="A148" s="19"/>
      <c r="B148" s="69" t="s">
        <v>652</v>
      </c>
      <c r="C148" s="70" t="str">
        <f>IF(C138&gt;"",C138,"")</f>
        <v>Patrik Rissanen</v>
      </c>
      <c r="D148" s="70" t="str">
        <f>IF(G139&gt;"",G139,"")</f>
        <v>Riku Anttila</v>
      </c>
      <c r="E148" s="71"/>
      <c r="F148" s="72"/>
      <c r="G148" s="72"/>
      <c r="H148" s="72"/>
      <c r="I148" s="72"/>
      <c r="J148" s="73"/>
      <c r="K148" s="74">
        <f t="shared" si="15"/>
      </c>
      <c r="L148" s="75">
        <f t="shared" si="16"/>
      </c>
      <c r="M148" s="76">
        <f t="shared" si="17"/>
      </c>
      <c r="N148" s="77">
        <f t="shared" si="17"/>
      </c>
    </row>
    <row r="149" spans="1:14" ht="15">
      <c r="A149" s="19"/>
      <c r="B149" s="43" t="s">
        <v>653</v>
      </c>
      <c r="C149" s="44" t="str">
        <f>IF(C139&gt;"",C139,"")</f>
        <v>Olli-Ville Halonen</v>
      </c>
      <c r="D149" s="44" t="str">
        <f>IF(G137&gt;"",G137,"")</f>
        <v>Simo Kuutti</v>
      </c>
      <c r="E149" s="78"/>
      <c r="F149" s="72"/>
      <c r="G149" s="46"/>
      <c r="H149" s="46"/>
      <c r="I149" s="46"/>
      <c r="J149" s="79"/>
      <c r="K149" s="47">
        <f t="shared" si="15"/>
      </c>
      <c r="L149" s="48">
        <f t="shared" si="16"/>
      </c>
      <c r="M149" s="49">
        <f t="shared" si="17"/>
      </c>
      <c r="N149" s="50">
        <f t="shared" si="17"/>
      </c>
    </row>
    <row r="150" spans="1:14" ht="15.75" thickBot="1">
      <c r="A150" s="19"/>
      <c r="B150" s="61" t="s">
        <v>654</v>
      </c>
      <c r="C150" s="62" t="str">
        <f>IF(C137&gt;"",C137,"")</f>
        <v>Iivari Hartikainen</v>
      </c>
      <c r="D150" s="62" t="str">
        <f>IF(G138&gt;"",G138,"")</f>
        <v>Paikar Osman Ahmed</v>
      </c>
      <c r="E150" s="80"/>
      <c r="F150" s="81"/>
      <c r="G150" s="63"/>
      <c r="H150" s="81"/>
      <c r="I150" s="63"/>
      <c r="J150" s="63"/>
      <c r="K150" s="65">
        <f t="shared" si="15"/>
      </c>
      <c r="L150" s="66">
        <f t="shared" si="16"/>
      </c>
      <c r="M150" s="67">
        <f t="shared" si="17"/>
      </c>
      <c r="N150" s="68">
        <f t="shared" si="17"/>
      </c>
    </row>
    <row r="151" spans="1:14" ht="16.5" thickBot="1">
      <c r="A151" s="6"/>
      <c r="B151" s="9"/>
      <c r="C151" s="9"/>
      <c r="D151" s="9"/>
      <c r="E151" s="9"/>
      <c r="F151" s="9"/>
      <c r="G151" s="9"/>
      <c r="H151" s="9"/>
      <c r="I151" s="105" t="s">
        <v>655</v>
      </c>
      <c r="J151" s="106"/>
      <c r="K151" s="82">
        <f>IF(ISBLANK(C137),"",SUM(K142:K150))</f>
        <v>15</v>
      </c>
      <c r="L151" s="83">
        <f>IF(ISBLANK(G137),"",SUM(L142:L150))</f>
        <v>1</v>
      </c>
      <c r="M151" s="84">
        <f>IF(ISBLANK(F142),"",SUM(M142:M150))</f>
        <v>5</v>
      </c>
      <c r="N151" s="85">
        <f>IF(ISBLANK(F142),"",SUM(N142:N150))</f>
        <v>0</v>
      </c>
    </row>
    <row r="152" spans="1:14" ht="15">
      <c r="A152" s="6"/>
      <c r="B152" s="86" t="s">
        <v>656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87"/>
    </row>
    <row r="153" spans="1:14" ht="15">
      <c r="A153" s="6"/>
      <c r="B153" s="88" t="s">
        <v>657</v>
      </c>
      <c r="C153" s="88"/>
      <c r="D153" s="88" t="s">
        <v>658</v>
      </c>
      <c r="E153" s="8"/>
      <c r="F153" s="88"/>
      <c r="G153" s="88" t="s">
        <v>39</v>
      </c>
      <c r="H153" s="8"/>
      <c r="I153" s="88"/>
      <c r="J153" s="89" t="s">
        <v>659</v>
      </c>
      <c r="K153" s="10"/>
      <c r="L153" s="9"/>
      <c r="M153" s="9"/>
      <c r="N153" s="87"/>
    </row>
    <row r="154" spans="1:14" ht="18.75" thickBot="1">
      <c r="A154" s="6"/>
      <c r="B154" s="9"/>
      <c r="C154" s="9"/>
      <c r="D154" s="9"/>
      <c r="E154" s="9"/>
      <c r="F154" s="9"/>
      <c r="G154" s="9"/>
      <c r="H154" s="9"/>
      <c r="I154" s="9"/>
      <c r="J154" s="95" t="str">
        <f>IF(M151=5,C136,IF(N151=5,G136,""))</f>
        <v>KuPTS1</v>
      </c>
      <c r="K154" s="96"/>
      <c r="L154" s="96"/>
      <c r="M154" s="96"/>
      <c r="N154" s="97"/>
    </row>
    <row r="155" spans="1:14" ht="18.75" thickBot="1">
      <c r="A155" s="90"/>
      <c r="B155" s="91"/>
      <c r="C155" s="91"/>
      <c r="D155" s="91"/>
      <c r="E155" s="91"/>
      <c r="F155" s="91"/>
      <c r="G155" s="91"/>
      <c r="H155" s="91"/>
      <c r="I155" s="91"/>
      <c r="J155" s="92"/>
      <c r="K155" s="92"/>
      <c r="L155" s="92"/>
      <c r="M155" s="92"/>
      <c r="N155" s="93"/>
    </row>
    <row r="156" ht="15.75" thickTop="1"/>
  </sheetData>
  <sheetProtection/>
  <mergeCells count="120">
    <mergeCell ref="F1:G1"/>
    <mergeCell ref="H1:N1"/>
    <mergeCell ref="F2:G2"/>
    <mergeCell ref="H2:N2"/>
    <mergeCell ref="F3:G3"/>
    <mergeCell ref="H3:N3"/>
    <mergeCell ref="F4:G4"/>
    <mergeCell ref="H4:J4"/>
    <mergeCell ref="L4:N4"/>
    <mergeCell ref="C6:D6"/>
    <mergeCell ref="G6:N6"/>
    <mergeCell ref="C7:D7"/>
    <mergeCell ref="G7:N7"/>
    <mergeCell ref="C8:D8"/>
    <mergeCell ref="G8:N8"/>
    <mergeCell ref="C9:D9"/>
    <mergeCell ref="G9:N9"/>
    <mergeCell ref="K11:L11"/>
    <mergeCell ref="I21:J21"/>
    <mergeCell ref="J24:N24"/>
    <mergeCell ref="F27:G27"/>
    <mergeCell ref="H27:N27"/>
    <mergeCell ref="F28:G28"/>
    <mergeCell ref="H28:N28"/>
    <mergeCell ref="F29:G29"/>
    <mergeCell ref="H29:N29"/>
    <mergeCell ref="F30:G30"/>
    <mergeCell ref="H30:J30"/>
    <mergeCell ref="L30:N30"/>
    <mergeCell ref="C32:D32"/>
    <mergeCell ref="G32:N32"/>
    <mergeCell ref="C33:D33"/>
    <mergeCell ref="G33:N33"/>
    <mergeCell ref="C34:D34"/>
    <mergeCell ref="G34:N34"/>
    <mergeCell ref="C35:D35"/>
    <mergeCell ref="G35:N35"/>
    <mergeCell ref="K37:L37"/>
    <mergeCell ref="I47:J47"/>
    <mergeCell ref="J50:N50"/>
    <mergeCell ref="F53:G53"/>
    <mergeCell ref="H53:N53"/>
    <mergeCell ref="F54:G54"/>
    <mergeCell ref="H54:N54"/>
    <mergeCell ref="F55:G55"/>
    <mergeCell ref="H55:N55"/>
    <mergeCell ref="F56:G56"/>
    <mergeCell ref="H56:J56"/>
    <mergeCell ref="L56:N56"/>
    <mergeCell ref="C58:D58"/>
    <mergeCell ref="G58:N58"/>
    <mergeCell ref="C59:D59"/>
    <mergeCell ref="G59:N59"/>
    <mergeCell ref="C60:D60"/>
    <mergeCell ref="G60:N60"/>
    <mergeCell ref="C61:D61"/>
    <mergeCell ref="G61:N61"/>
    <mergeCell ref="K63:L63"/>
    <mergeCell ref="I73:J73"/>
    <mergeCell ref="J76:N76"/>
    <mergeCell ref="F79:G79"/>
    <mergeCell ref="H79:N79"/>
    <mergeCell ref="F80:G80"/>
    <mergeCell ref="H80:N80"/>
    <mergeCell ref="F81:G81"/>
    <mergeCell ref="H81:N81"/>
    <mergeCell ref="F82:G82"/>
    <mergeCell ref="H82:J82"/>
    <mergeCell ref="L82:N82"/>
    <mergeCell ref="C84:D84"/>
    <mergeCell ref="G84:N84"/>
    <mergeCell ref="C85:D85"/>
    <mergeCell ref="G85:N85"/>
    <mergeCell ref="C86:D86"/>
    <mergeCell ref="G86:N86"/>
    <mergeCell ref="C87:D87"/>
    <mergeCell ref="G87:N87"/>
    <mergeCell ref="K89:L89"/>
    <mergeCell ref="I99:J99"/>
    <mergeCell ref="J102:N102"/>
    <mergeCell ref="F105:G105"/>
    <mergeCell ref="H105:N105"/>
    <mergeCell ref="F106:G106"/>
    <mergeCell ref="H106:N106"/>
    <mergeCell ref="F107:G107"/>
    <mergeCell ref="H107:N107"/>
    <mergeCell ref="F108:G108"/>
    <mergeCell ref="H108:J108"/>
    <mergeCell ref="L108:N108"/>
    <mergeCell ref="C110:D110"/>
    <mergeCell ref="G110:N110"/>
    <mergeCell ref="C111:D111"/>
    <mergeCell ref="G111:N111"/>
    <mergeCell ref="C112:D112"/>
    <mergeCell ref="G112:N112"/>
    <mergeCell ref="C113:D113"/>
    <mergeCell ref="G113:N113"/>
    <mergeCell ref="K115:L115"/>
    <mergeCell ref="I125:J125"/>
    <mergeCell ref="J128:N128"/>
    <mergeCell ref="F131:G131"/>
    <mergeCell ref="H131:N131"/>
    <mergeCell ref="F132:G132"/>
    <mergeCell ref="H132:N132"/>
    <mergeCell ref="F133:G133"/>
    <mergeCell ref="H133:N133"/>
    <mergeCell ref="F134:G134"/>
    <mergeCell ref="H134:J134"/>
    <mergeCell ref="L134:N134"/>
    <mergeCell ref="C136:D136"/>
    <mergeCell ref="G136:N136"/>
    <mergeCell ref="C137:D137"/>
    <mergeCell ref="G137:N137"/>
    <mergeCell ref="J154:N154"/>
    <mergeCell ref="C138:D138"/>
    <mergeCell ref="G138:N138"/>
    <mergeCell ref="C139:D139"/>
    <mergeCell ref="G139:N139"/>
    <mergeCell ref="K141:L141"/>
    <mergeCell ref="I151:J15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7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21.421875" style="0" customWidth="1"/>
  </cols>
  <sheetData>
    <row r="1" spans="1:13" ht="16.5" thickTop="1">
      <c r="A1" s="3"/>
      <c r="B1" s="4"/>
      <c r="C1" s="5"/>
      <c r="D1" s="5"/>
      <c r="E1" s="123" t="s">
        <v>617</v>
      </c>
      <c r="F1" s="124"/>
      <c r="G1" s="125" t="s">
        <v>618</v>
      </c>
      <c r="H1" s="126"/>
      <c r="I1" s="126"/>
      <c r="J1" s="126"/>
      <c r="K1" s="126"/>
      <c r="L1" s="126"/>
      <c r="M1" s="127"/>
    </row>
    <row r="2" spans="1:13" ht="15.75">
      <c r="A2" s="7"/>
      <c r="B2" s="8" t="s">
        <v>619</v>
      </c>
      <c r="C2" s="9"/>
      <c r="D2" s="9"/>
      <c r="E2" s="128" t="s">
        <v>620</v>
      </c>
      <c r="F2" s="129"/>
      <c r="G2" s="130"/>
      <c r="H2" s="131"/>
      <c r="I2" s="132"/>
      <c r="J2" s="133"/>
      <c r="K2" s="133"/>
      <c r="L2" s="133"/>
      <c r="M2" s="134"/>
    </row>
    <row r="3" spans="1:13" ht="15.75">
      <c r="A3" s="10"/>
      <c r="B3" s="7" t="s">
        <v>621</v>
      </c>
      <c r="C3" s="9"/>
      <c r="D3" s="9"/>
      <c r="E3" s="135" t="s">
        <v>622</v>
      </c>
      <c r="F3" s="136"/>
      <c r="G3" s="137"/>
      <c r="H3" s="138"/>
      <c r="I3" s="138"/>
      <c r="J3" s="138"/>
      <c r="K3" s="138"/>
      <c r="L3" s="138"/>
      <c r="M3" s="139"/>
    </row>
    <row r="4" spans="1:13" ht="21" thickBot="1">
      <c r="A4" s="11"/>
      <c r="B4" s="12"/>
      <c r="C4" s="10"/>
      <c r="D4" s="9"/>
      <c r="E4" s="107" t="s">
        <v>623</v>
      </c>
      <c r="F4" s="108"/>
      <c r="G4" s="109"/>
      <c r="H4" s="110"/>
      <c r="I4" s="110"/>
      <c r="J4" s="13" t="s">
        <v>624</v>
      </c>
      <c r="K4" s="111"/>
      <c r="L4" s="112"/>
      <c r="M4" s="113"/>
    </row>
    <row r="5" spans="1:13" ht="15.75" thickTop="1">
      <c r="A5" s="14"/>
      <c r="C5" s="9"/>
      <c r="D5" s="9"/>
      <c r="E5" s="14"/>
      <c r="H5" s="15"/>
      <c r="I5" s="16"/>
      <c r="J5" s="17"/>
      <c r="K5" s="17"/>
      <c r="L5" s="17"/>
      <c r="M5" s="18"/>
    </row>
    <row r="6" spans="1:13" ht="16.5" thickBot="1">
      <c r="A6" s="20" t="s">
        <v>626</v>
      </c>
      <c r="B6" s="114" t="s">
        <v>599</v>
      </c>
      <c r="C6" s="115"/>
      <c r="D6" s="21"/>
      <c r="E6" s="22" t="s">
        <v>628</v>
      </c>
      <c r="F6" s="116" t="s">
        <v>665</v>
      </c>
      <c r="G6" s="117"/>
      <c r="H6" s="117"/>
      <c r="I6" s="117"/>
      <c r="J6" s="117"/>
      <c r="K6" s="117"/>
      <c r="L6" s="117"/>
      <c r="M6" s="118"/>
    </row>
    <row r="7" spans="1:13" ht="15">
      <c r="A7" s="23" t="s">
        <v>629</v>
      </c>
      <c r="B7" s="119" t="s">
        <v>454</v>
      </c>
      <c r="C7" s="120"/>
      <c r="D7" s="24"/>
      <c r="E7" s="25" t="s">
        <v>631</v>
      </c>
      <c r="F7" s="119" t="s">
        <v>666</v>
      </c>
      <c r="G7" s="121"/>
      <c r="H7" s="121"/>
      <c r="I7" s="121"/>
      <c r="J7" s="121"/>
      <c r="K7" s="121"/>
      <c r="L7" s="121"/>
      <c r="M7" s="122"/>
    </row>
    <row r="8" spans="1:13" ht="15">
      <c r="A8" s="26" t="s">
        <v>633</v>
      </c>
      <c r="B8" s="98" t="s">
        <v>264</v>
      </c>
      <c r="C8" s="99"/>
      <c r="D8" s="24"/>
      <c r="E8" s="27" t="s">
        <v>634</v>
      </c>
      <c r="F8" s="100" t="s">
        <v>667</v>
      </c>
      <c r="G8" s="101"/>
      <c r="H8" s="101"/>
      <c r="I8" s="101"/>
      <c r="J8" s="101"/>
      <c r="K8" s="101"/>
      <c r="L8" s="101"/>
      <c r="M8" s="102"/>
    </row>
    <row r="9" spans="1:13" ht="15">
      <c r="A9" s="26" t="s">
        <v>635</v>
      </c>
      <c r="B9" s="98" t="s">
        <v>391</v>
      </c>
      <c r="C9" s="99"/>
      <c r="D9" s="24"/>
      <c r="E9" s="28" t="s">
        <v>636</v>
      </c>
      <c r="F9" s="100" t="s">
        <v>668</v>
      </c>
      <c r="G9" s="101"/>
      <c r="H9" s="101"/>
      <c r="I9" s="101"/>
      <c r="J9" s="101"/>
      <c r="K9" s="101"/>
      <c r="L9" s="101"/>
      <c r="M9" s="102"/>
    </row>
    <row r="10" spans="1:13" ht="15.75">
      <c r="A10" s="9"/>
      <c r="B10" s="9"/>
      <c r="C10" s="9"/>
      <c r="D10" s="9"/>
      <c r="E10" s="14"/>
      <c r="F10" s="29"/>
      <c r="G10" s="29"/>
      <c r="H10" s="29"/>
      <c r="I10" s="9"/>
      <c r="J10" s="9"/>
      <c r="K10" s="9"/>
      <c r="L10" s="30"/>
      <c r="M10" s="31"/>
    </row>
    <row r="11" spans="1:13" ht="15.75" thickBot="1">
      <c r="A11" s="32" t="s">
        <v>638</v>
      </c>
      <c r="B11" s="9"/>
      <c r="C11" s="9"/>
      <c r="D11" s="9"/>
      <c r="E11" s="33" t="s">
        <v>639</v>
      </c>
      <c r="F11" s="33" t="s">
        <v>640</v>
      </c>
      <c r="G11" s="33" t="s">
        <v>641</v>
      </c>
      <c r="H11" s="33" t="s">
        <v>642</v>
      </c>
      <c r="I11" s="33" t="s">
        <v>643</v>
      </c>
      <c r="J11" s="103" t="s">
        <v>7</v>
      </c>
      <c r="K11" s="104"/>
      <c r="L11" s="33" t="s">
        <v>644</v>
      </c>
      <c r="M11" s="34" t="s">
        <v>645</v>
      </c>
    </row>
    <row r="12" spans="1:13" ht="15">
      <c r="A12" s="35" t="s">
        <v>646</v>
      </c>
      <c r="B12" s="36" t="str">
        <f>IF(B7&gt;"",B7,"")</f>
        <v>Veeti Valasti</v>
      </c>
      <c r="C12" s="36" t="str">
        <f>IF(F7&gt;"",F7,"")</f>
        <v>Samuli Soine</v>
      </c>
      <c r="D12" s="36"/>
      <c r="E12" s="37">
        <v>-9</v>
      </c>
      <c r="F12" s="37">
        <v>-5</v>
      </c>
      <c r="G12" s="38">
        <v>-8</v>
      </c>
      <c r="H12" s="37"/>
      <c r="I12" s="37"/>
      <c r="J12" s="39">
        <f>IF(ISBLANK(E12),"",COUNTIF(E12:I12,"&gt;=0"))</f>
        <v>0</v>
      </c>
      <c r="K12" s="40">
        <f>IF(ISBLANK(E12),"",(IF(LEFT(E12,1)="-",1,0)+IF(LEFT(F12,1)="-",1,0)+IF(LEFT(G12,1)="-",1,0)+IF(LEFT(H12,1)="-",1,0)+IF(LEFT(I12,1)="-",1,0)))</f>
        <v>3</v>
      </c>
      <c r="L12" s="41">
        <f>IF(J12=3,1,"")</f>
      </c>
      <c r="M12" s="42">
        <f>IF(K12=3,1,"")</f>
        <v>1</v>
      </c>
    </row>
    <row r="13" spans="1:13" ht="15">
      <c r="A13" s="43" t="s">
        <v>647</v>
      </c>
      <c r="B13" s="44" t="str">
        <f>IF(B8&gt;"",B8,"")</f>
        <v>Arttu Pihkala</v>
      </c>
      <c r="C13" s="44" t="str">
        <f>IF(F8&gt;"",F8,"")</f>
        <v>Mika Räsänen</v>
      </c>
      <c r="D13" s="44"/>
      <c r="E13" s="45">
        <v>-10</v>
      </c>
      <c r="F13" s="46">
        <v>-3</v>
      </c>
      <c r="G13" s="46">
        <v>-6</v>
      </c>
      <c r="H13" s="46"/>
      <c r="I13" s="46"/>
      <c r="J13" s="47">
        <f>IF(ISBLANK(E13),"",COUNTIF(E13:I13,"&gt;=0"))</f>
        <v>0</v>
      </c>
      <c r="K13" s="48">
        <f>IF(ISBLANK(E13),"",(IF(LEFT(E13,1)="-",1,0)+IF(LEFT(F13,1)="-",1,0)+IF(LEFT(G13,1)="-",1,0)+IF(LEFT(H13,1)="-",1,0)+IF(LEFT(I13,1)="-",1,0)))</f>
        <v>3</v>
      </c>
      <c r="L13" s="49">
        <f>IF(J13=3,1,"")</f>
      </c>
      <c r="M13" s="50">
        <f>IF(K13=3,1,"")</f>
        <v>1</v>
      </c>
    </row>
    <row r="14" spans="1:13" ht="15.75" thickBot="1">
      <c r="A14" s="51" t="s">
        <v>648</v>
      </c>
      <c r="B14" s="52" t="str">
        <f>IF(B9&gt;"",B9,"")</f>
        <v>Tero Tamminen</v>
      </c>
      <c r="C14" s="52" t="str">
        <f>IF(F9&gt;"",F9,"")</f>
        <v>Esa Miettinen</v>
      </c>
      <c r="D14" s="52"/>
      <c r="E14" s="45">
        <v>-9</v>
      </c>
      <c r="F14" s="53">
        <v>-4</v>
      </c>
      <c r="G14" s="45">
        <v>-4</v>
      </c>
      <c r="H14" s="45"/>
      <c r="I14" s="45"/>
      <c r="J14" s="47">
        <f aca="true" t="shared" si="0" ref="J14:J20">IF(ISBLANK(E14),"",COUNTIF(E14:I14,"&gt;=0"))</f>
        <v>0</v>
      </c>
      <c r="K14" s="54">
        <f aca="true" t="shared" si="1" ref="K14:K20">IF(ISBLANK(E14),"",(IF(LEFT(E14,1)="-",1,0)+IF(LEFT(F14,1)="-",1,0)+IF(LEFT(G14,1)="-",1,0)+IF(LEFT(H14,1)="-",1,0)+IF(LEFT(I14,1)="-",1,0)))</f>
        <v>3</v>
      </c>
      <c r="L14" s="55">
        <f aca="true" t="shared" si="2" ref="L14:M20">IF(J14=3,1,"")</f>
      </c>
      <c r="M14" s="56">
        <f t="shared" si="2"/>
        <v>1</v>
      </c>
    </row>
    <row r="15" spans="1:13" ht="15">
      <c r="A15" s="57" t="s">
        <v>649</v>
      </c>
      <c r="B15" s="36" t="str">
        <f>IF(B8&gt;"",B8,"")</f>
        <v>Arttu Pihkala</v>
      </c>
      <c r="C15" s="36" t="str">
        <f>IF(F7&gt;"",F7,"")</f>
        <v>Samuli Soine</v>
      </c>
      <c r="D15" s="58"/>
      <c r="E15" s="59">
        <v>-6</v>
      </c>
      <c r="F15" s="60">
        <v>-5</v>
      </c>
      <c r="G15" s="59">
        <v>-4</v>
      </c>
      <c r="H15" s="59"/>
      <c r="I15" s="59"/>
      <c r="J15" s="39">
        <f t="shared" si="0"/>
        <v>0</v>
      </c>
      <c r="K15" s="40">
        <f t="shared" si="1"/>
        <v>3</v>
      </c>
      <c r="L15" s="41">
        <f t="shared" si="2"/>
      </c>
      <c r="M15" s="42">
        <f t="shared" si="2"/>
        <v>1</v>
      </c>
    </row>
    <row r="16" spans="1:13" ht="15">
      <c r="A16" s="51" t="s">
        <v>650</v>
      </c>
      <c r="B16" s="44" t="str">
        <f>IF(B7&gt;"",B7,"")</f>
        <v>Veeti Valasti</v>
      </c>
      <c r="C16" s="44" t="str">
        <f>IF(F9&gt;"",F9,"")</f>
        <v>Esa Miettinen</v>
      </c>
      <c r="D16" s="52"/>
      <c r="E16" s="45">
        <v>-7</v>
      </c>
      <c r="F16" s="53">
        <v>-4</v>
      </c>
      <c r="G16" s="45">
        <v>-9</v>
      </c>
      <c r="H16" s="45"/>
      <c r="I16" s="45"/>
      <c r="J16" s="47">
        <f t="shared" si="0"/>
        <v>0</v>
      </c>
      <c r="K16" s="48">
        <f t="shared" si="1"/>
        <v>3</v>
      </c>
      <c r="L16" s="49">
        <f t="shared" si="2"/>
      </c>
      <c r="M16" s="50">
        <f t="shared" si="2"/>
        <v>1</v>
      </c>
    </row>
    <row r="17" spans="1:13" ht="15.75" thickBot="1">
      <c r="A17" s="61" t="s">
        <v>651</v>
      </c>
      <c r="B17" s="62" t="str">
        <f>IF(B9&gt;"",B9,"")</f>
        <v>Tero Tamminen</v>
      </c>
      <c r="C17" s="62" t="str">
        <f>IF(F8&gt;"",F8,"")</f>
        <v>Mika Räsänen</v>
      </c>
      <c r="D17" s="62"/>
      <c r="E17" s="63"/>
      <c r="F17" s="64"/>
      <c r="G17" s="63"/>
      <c r="H17" s="63"/>
      <c r="I17" s="63"/>
      <c r="J17" s="65">
        <f t="shared" si="0"/>
      </c>
      <c r="K17" s="66">
        <f t="shared" si="1"/>
      </c>
      <c r="L17" s="67">
        <f t="shared" si="2"/>
      </c>
      <c r="M17" s="68">
        <f t="shared" si="2"/>
      </c>
    </row>
    <row r="18" spans="1:13" ht="15">
      <c r="A18" s="69" t="s">
        <v>652</v>
      </c>
      <c r="B18" s="70" t="str">
        <f>IF(B8&gt;"",B8,"")</f>
        <v>Arttu Pihkala</v>
      </c>
      <c r="C18" s="70" t="str">
        <f>IF(F9&gt;"",F9,"")</f>
        <v>Esa Miettinen</v>
      </c>
      <c r="D18" s="71"/>
      <c r="E18" s="72"/>
      <c r="F18" s="72"/>
      <c r="G18" s="72"/>
      <c r="H18" s="72"/>
      <c r="I18" s="73"/>
      <c r="J18" s="74">
        <f t="shared" si="0"/>
      </c>
      <c r="K18" s="75">
        <f t="shared" si="1"/>
      </c>
      <c r="L18" s="76">
        <f t="shared" si="2"/>
      </c>
      <c r="M18" s="77">
        <f t="shared" si="2"/>
      </c>
    </row>
    <row r="19" spans="1:13" ht="15">
      <c r="A19" s="43" t="s">
        <v>653</v>
      </c>
      <c r="B19" s="44" t="str">
        <f>IF(B9&gt;"",B9,"")</f>
        <v>Tero Tamminen</v>
      </c>
      <c r="C19" s="44" t="str">
        <f>IF(F7&gt;"",F7,"")</f>
        <v>Samuli Soine</v>
      </c>
      <c r="D19" s="78"/>
      <c r="E19" s="72"/>
      <c r="F19" s="46"/>
      <c r="G19" s="46"/>
      <c r="H19" s="46"/>
      <c r="I19" s="79"/>
      <c r="J19" s="47">
        <f t="shared" si="0"/>
      </c>
      <c r="K19" s="48">
        <f t="shared" si="1"/>
      </c>
      <c r="L19" s="49">
        <f t="shared" si="2"/>
      </c>
      <c r="M19" s="50">
        <f t="shared" si="2"/>
      </c>
    </row>
    <row r="20" spans="1:13" ht="15.75" thickBot="1">
      <c r="A20" s="61" t="s">
        <v>654</v>
      </c>
      <c r="B20" s="62" t="str">
        <f>IF(B7&gt;"",B7,"")</f>
        <v>Veeti Valasti</v>
      </c>
      <c r="C20" s="62" t="str">
        <f>IF(F8&gt;"",F8,"")</f>
        <v>Mika Räsänen</v>
      </c>
      <c r="D20" s="80"/>
      <c r="E20" s="81"/>
      <c r="F20" s="63"/>
      <c r="G20" s="81"/>
      <c r="H20" s="63"/>
      <c r="I20" s="63"/>
      <c r="J20" s="65">
        <f t="shared" si="0"/>
      </c>
      <c r="K20" s="66">
        <f t="shared" si="1"/>
      </c>
      <c r="L20" s="67">
        <f t="shared" si="2"/>
      </c>
      <c r="M20" s="68">
        <f t="shared" si="2"/>
      </c>
    </row>
    <row r="21" spans="1:13" ht="16.5" thickBot="1">
      <c r="A21" s="9"/>
      <c r="B21" s="9"/>
      <c r="C21" s="9"/>
      <c r="D21" s="9"/>
      <c r="E21" s="9"/>
      <c r="F21" s="9"/>
      <c r="G21" s="9"/>
      <c r="H21" s="105" t="s">
        <v>655</v>
      </c>
      <c r="I21" s="106"/>
      <c r="J21" s="82">
        <f>IF(ISBLANK(B7),"",SUM(J12:J20))</f>
        <v>0</v>
      </c>
      <c r="K21" s="83">
        <f>IF(ISBLANK(F7),"",SUM(K12:K20))</f>
        <v>15</v>
      </c>
      <c r="L21" s="84">
        <f>IF(ISBLANK(E12),"",SUM(L12:L20))</f>
        <v>0</v>
      </c>
      <c r="M21" s="85">
        <f>IF(ISBLANK(E12),"",SUM(M12:M20))</f>
        <v>5</v>
      </c>
    </row>
    <row r="22" spans="1:13" ht="15">
      <c r="A22" s="86" t="s">
        <v>656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7"/>
    </row>
    <row r="23" spans="1:13" ht="15">
      <c r="A23" s="88" t="s">
        <v>657</v>
      </c>
      <c r="B23" s="88"/>
      <c r="C23" s="88" t="s">
        <v>658</v>
      </c>
      <c r="D23" s="8"/>
      <c r="E23" s="88"/>
      <c r="F23" s="88" t="s">
        <v>39</v>
      </c>
      <c r="G23" s="8"/>
      <c r="H23" s="88"/>
      <c r="I23" s="89" t="s">
        <v>659</v>
      </c>
      <c r="J23" s="10"/>
      <c r="K23" s="9"/>
      <c r="L23" s="9"/>
      <c r="M23" s="87"/>
    </row>
    <row r="24" spans="1:13" ht="18.75" thickBot="1">
      <c r="A24" s="9"/>
      <c r="B24" s="9"/>
      <c r="C24" s="9"/>
      <c r="D24" s="9"/>
      <c r="E24" s="9"/>
      <c r="F24" s="9"/>
      <c r="G24" s="9"/>
      <c r="H24" s="9"/>
      <c r="I24" s="95" t="str">
        <f>IF(L21=5,B6,IF(M21=5,F6,""))</f>
        <v>Tip-70 1</v>
      </c>
      <c r="J24" s="96"/>
      <c r="K24" s="96"/>
      <c r="L24" s="96"/>
      <c r="M24" s="97"/>
    </row>
    <row r="25" spans="1:13" ht="18.75" thickBot="1">
      <c r="A25" s="91"/>
      <c r="B25" s="91"/>
      <c r="C25" s="91"/>
      <c r="D25" s="91"/>
      <c r="E25" s="91"/>
      <c r="F25" s="91"/>
      <c r="G25" s="91"/>
      <c r="H25" s="91"/>
      <c r="I25" s="92"/>
      <c r="J25" s="92"/>
      <c r="K25" s="92"/>
      <c r="L25" s="92"/>
      <c r="M25" s="93"/>
    </row>
    <row r="26" ht="16.5" thickBot="1" thickTop="1"/>
    <row r="27" spans="1:13" ht="16.5" thickTop="1">
      <c r="A27" s="3"/>
      <c r="B27" s="4"/>
      <c r="C27" s="5"/>
      <c r="D27" s="5"/>
      <c r="E27" s="123" t="s">
        <v>617</v>
      </c>
      <c r="F27" s="124"/>
      <c r="G27" s="125" t="s">
        <v>618</v>
      </c>
      <c r="H27" s="126"/>
      <c r="I27" s="126"/>
      <c r="J27" s="126"/>
      <c r="K27" s="126"/>
      <c r="L27" s="126"/>
      <c r="M27" s="127"/>
    </row>
    <row r="28" spans="1:13" ht="15.75">
      <c r="A28" s="7"/>
      <c r="B28" s="8" t="s">
        <v>619</v>
      </c>
      <c r="C28" s="9"/>
      <c r="D28" s="9"/>
      <c r="E28" s="128" t="s">
        <v>620</v>
      </c>
      <c r="F28" s="129"/>
      <c r="G28" s="130"/>
      <c r="H28" s="131"/>
      <c r="I28" s="132"/>
      <c r="J28" s="133"/>
      <c r="K28" s="133"/>
      <c r="L28" s="133"/>
      <c r="M28" s="134"/>
    </row>
    <row r="29" spans="1:13" ht="15.75">
      <c r="A29" s="10"/>
      <c r="B29" s="7" t="s">
        <v>621</v>
      </c>
      <c r="C29" s="9"/>
      <c r="D29" s="9"/>
      <c r="E29" s="135" t="s">
        <v>622</v>
      </c>
      <c r="F29" s="136"/>
      <c r="G29" s="137"/>
      <c r="H29" s="138"/>
      <c r="I29" s="138"/>
      <c r="J29" s="138"/>
      <c r="K29" s="138"/>
      <c r="L29" s="138"/>
      <c r="M29" s="139"/>
    </row>
    <row r="30" spans="1:13" ht="21" thickBot="1">
      <c r="A30" s="11"/>
      <c r="B30" s="12"/>
      <c r="C30" s="10"/>
      <c r="D30" s="9"/>
      <c r="E30" s="107" t="s">
        <v>623</v>
      </c>
      <c r="F30" s="108"/>
      <c r="G30" s="109"/>
      <c r="H30" s="110"/>
      <c r="I30" s="110"/>
      <c r="J30" s="13" t="s">
        <v>624</v>
      </c>
      <c r="K30" s="111"/>
      <c r="L30" s="112"/>
      <c r="M30" s="113"/>
    </row>
    <row r="31" spans="1:13" ht="15.75" thickTop="1">
      <c r="A31" s="14"/>
      <c r="C31" s="9"/>
      <c r="D31" s="9"/>
      <c r="E31" s="14"/>
      <c r="H31" s="15"/>
      <c r="I31" s="16"/>
      <c r="J31" s="17"/>
      <c r="K31" s="17"/>
      <c r="L31" s="17"/>
      <c r="M31" s="18"/>
    </row>
    <row r="32" spans="1:13" ht="16.5" thickBot="1">
      <c r="A32" s="20" t="s">
        <v>626</v>
      </c>
      <c r="B32" s="114" t="s">
        <v>613</v>
      </c>
      <c r="C32" s="115"/>
      <c r="D32" s="21"/>
      <c r="E32" s="22" t="s">
        <v>628</v>
      </c>
      <c r="F32" s="116" t="s">
        <v>616</v>
      </c>
      <c r="G32" s="117"/>
      <c r="H32" s="117"/>
      <c r="I32" s="117"/>
      <c r="J32" s="117"/>
      <c r="K32" s="117"/>
      <c r="L32" s="117"/>
      <c r="M32" s="118"/>
    </row>
    <row r="33" spans="1:13" ht="15">
      <c r="A33" s="23" t="s">
        <v>629</v>
      </c>
      <c r="B33" s="119" t="s">
        <v>669</v>
      </c>
      <c r="C33" s="120"/>
      <c r="D33" s="24"/>
      <c r="E33" s="25" t="s">
        <v>631</v>
      </c>
      <c r="F33" s="119" t="s">
        <v>670</v>
      </c>
      <c r="G33" s="121"/>
      <c r="H33" s="121"/>
      <c r="I33" s="121"/>
      <c r="J33" s="121"/>
      <c r="K33" s="121"/>
      <c r="L33" s="121"/>
      <c r="M33" s="122"/>
    </row>
    <row r="34" spans="1:13" ht="15">
      <c r="A34" s="26" t="s">
        <v>633</v>
      </c>
      <c r="B34" s="98" t="s">
        <v>671</v>
      </c>
      <c r="C34" s="99"/>
      <c r="D34" s="24"/>
      <c r="E34" s="27" t="s">
        <v>634</v>
      </c>
      <c r="F34" s="100" t="s">
        <v>490</v>
      </c>
      <c r="G34" s="101"/>
      <c r="H34" s="101"/>
      <c r="I34" s="101"/>
      <c r="J34" s="101"/>
      <c r="K34" s="101"/>
      <c r="L34" s="101"/>
      <c r="M34" s="102"/>
    </row>
    <row r="35" spans="1:13" ht="15">
      <c r="A35" s="26" t="s">
        <v>635</v>
      </c>
      <c r="B35" s="98" t="s">
        <v>672</v>
      </c>
      <c r="C35" s="99"/>
      <c r="D35" s="24"/>
      <c r="E35" s="28" t="s">
        <v>636</v>
      </c>
      <c r="F35" s="100" t="s">
        <v>328</v>
      </c>
      <c r="G35" s="101"/>
      <c r="H35" s="101"/>
      <c r="I35" s="101"/>
      <c r="J35" s="101"/>
      <c r="K35" s="101"/>
      <c r="L35" s="101"/>
      <c r="M35" s="102"/>
    </row>
    <row r="36" spans="1:13" ht="15.75">
      <c r="A36" s="9"/>
      <c r="B36" s="9"/>
      <c r="C36" s="9"/>
      <c r="D36" s="9"/>
      <c r="E36" s="14"/>
      <c r="F36" s="29"/>
      <c r="G36" s="29"/>
      <c r="H36" s="29"/>
      <c r="I36" s="9"/>
      <c r="J36" s="9"/>
      <c r="K36" s="9"/>
      <c r="L36" s="30"/>
      <c r="M36" s="31"/>
    </row>
    <row r="37" spans="1:13" ht="15.75" thickBot="1">
      <c r="A37" s="32" t="s">
        <v>638</v>
      </c>
      <c r="B37" s="9"/>
      <c r="C37" s="9"/>
      <c r="D37" s="9"/>
      <c r="E37" s="33" t="s">
        <v>639</v>
      </c>
      <c r="F37" s="33" t="s">
        <v>640</v>
      </c>
      <c r="G37" s="33" t="s">
        <v>641</v>
      </c>
      <c r="H37" s="33" t="s">
        <v>642</v>
      </c>
      <c r="I37" s="33" t="s">
        <v>643</v>
      </c>
      <c r="J37" s="103" t="s">
        <v>7</v>
      </c>
      <c r="K37" s="104"/>
      <c r="L37" s="33" t="s">
        <v>644</v>
      </c>
      <c r="M37" s="34" t="s">
        <v>645</v>
      </c>
    </row>
    <row r="38" spans="1:13" ht="15">
      <c r="A38" s="35" t="s">
        <v>646</v>
      </c>
      <c r="B38" s="36" t="str">
        <f>IF(B33&gt;"",B33,"")</f>
        <v>Jani Jormanainen</v>
      </c>
      <c r="C38" s="36" t="str">
        <f>IF(F33&gt;"",F33,"")</f>
        <v>Jouko Nuolioja</v>
      </c>
      <c r="D38" s="36"/>
      <c r="E38" s="37">
        <v>3</v>
      </c>
      <c r="F38" s="37">
        <v>-4</v>
      </c>
      <c r="G38" s="38">
        <v>3</v>
      </c>
      <c r="H38" s="37">
        <v>3</v>
      </c>
      <c r="I38" s="37"/>
      <c r="J38" s="39">
        <f>IF(ISBLANK(E38),"",COUNTIF(E38:I38,"&gt;=0"))</f>
        <v>3</v>
      </c>
      <c r="K38" s="40">
        <f>IF(ISBLANK(E38),"",(IF(LEFT(E38,1)="-",1,0)+IF(LEFT(F38,1)="-",1,0)+IF(LEFT(G38,1)="-",1,0)+IF(LEFT(H38,1)="-",1,0)+IF(LEFT(I38,1)="-",1,0)))</f>
        <v>1</v>
      </c>
      <c r="L38" s="41">
        <f>IF(J38=3,1,"")</f>
        <v>1</v>
      </c>
      <c r="M38" s="42">
        <f>IF(K38=3,1,"")</f>
      </c>
    </row>
    <row r="39" spans="1:13" ht="15">
      <c r="A39" s="43" t="s">
        <v>647</v>
      </c>
      <c r="B39" s="44" t="str">
        <f>IF(B34&gt;"",B34,"")</f>
        <v>Huy Chau</v>
      </c>
      <c r="C39" s="44" t="str">
        <f>IF(F34&gt;"",F34,"")</f>
        <v>Anton Mäkinen</v>
      </c>
      <c r="D39" s="44"/>
      <c r="E39" s="45">
        <v>12</v>
      </c>
      <c r="F39" s="46">
        <v>8</v>
      </c>
      <c r="G39" s="46">
        <v>6</v>
      </c>
      <c r="H39" s="46"/>
      <c r="I39" s="46"/>
      <c r="J39" s="47">
        <f>IF(ISBLANK(E39),"",COUNTIF(E39:I39,"&gt;=0"))</f>
        <v>3</v>
      </c>
      <c r="K39" s="48">
        <f>IF(ISBLANK(E39),"",(IF(LEFT(E39,1)="-",1,0)+IF(LEFT(F39,1)="-",1,0)+IF(LEFT(G39,1)="-",1,0)+IF(LEFT(H39,1)="-",1,0)+IF(LEFT(I39,1)="-",1,0)))</f>
        <v>0</v>
      </c>
      <c r="L39" s="49">
        <f>IF(J39=3,1,"")</f>
        <v>1</v>
      </c>
      <c r="M39" s="50">
        <f>IF(K39=3,1,"")</f>
      </c>
    </row>
    <row r="40" spans="1:13" ht="15.75" thickBot="1">
      <c r="A40" s="51" t="s">
        <v>648</v>
      </c>
      <c r="B40" s="52" t="str">
        <f>IF(B35&gt;"",B35,"")</f>
        <v>Toni Soine</v>
      </c>
      <c r="C40" s="52" t="str">
        <f>IF(F35&gt;"",F35,"")</f>
        <v>Toni Pitkänen</v>
      </c>
      <c r="D40" s="52"/>
      <c r="E40" s="45">
        <v>8</v>
      </c>
      <c r="F40" s="53">
        <v>7</v>
      </c>
      <c r="G40" s="45">
        <v>4</v>
      </c>
      <c r="H40" s="45"/>
      <c r="I40" s="45"/>
      <c r="J40" s="47">
        <f aca="true" t="shared" si="3" ref="J40:J46">IF(ISBLANK(E40),"",COUNTIF(E40:I40,"&gt;=0"))</f>
        <v>3</v>
      </c>
      <c r="K40" s="54">
        <f aca="true" t="shared" si="4" ref="K40:K46">IF(ISBLANK(E40),"",(IF(LEFT(E40,1)="-",1,0)+IF(LEFT(F40,1)="-",1,0)+IF(LEFT(G40,1)="-",1,0)+IF(LEFT(H40,1)="-",1,0)+IF(LEFT(I40,1)="-",1,0)))</f>
        <v>0</v>
      </c>
      <c r="L40" s="55">
        <f aca="true" t="shared" si="5" ref="L40:M46">IF(J40=3,1,"")</f>
        <v>1</v>
      </c>
      <c r="M40" s="56">
        <f t="shared" si="5"/>
      </c>
    </row>
    <row r="41" spans="1:13" ht="15">
      <c r="A41" s="57" t="s">
        <v>649</v>
      </c>
      <c r="B41" s="36" t="str">
        <f>IF(B34&gt;"",B34,"")</f>
        <v>Huy Chau</v>
      </c>
      <c r="C41" s="36" t="str">
        <f>IF(F33&gt;"",F33,"")</f>
        <v>Jouko Nuolioja</v>
      </c>
      <c r="D41" s="58"/>
      <c r="E41" s="59">
        <v>8</v>
      </c>
      <c r="F41" s="60">
        <v>5</v>
      </c>
      <c r="G41" s="59">
        <v>11</v>
      </c>
      <c r="H41" s="59"/>
      <c r="I41" s="59"/>
      <c r="J41" s="39">
        <f t="shared" si="3"/>
        <v>3</v>
      </c>
      <c r="K41" s="40">
        <f t="shared" si="4"/>
        <v>0</v>
      </c>
      <c r="L41" s="41">
        <f t="shared" si="5"/>
        <v>1</v>
      </c>
      <c r="M41" s="42">
        <f t="shared" si="5"/>
      </c>
    </row>
    <row r="42" spans="1:13" ht="15">
      <c r="A42" s="51" t="s">
        <v>650</v>
      </c>
      <c r="B42" s="44" t="str">
        <f>IF(B33&gt;"",B33,"")</f>
        <v>Jani Jormanainen</v>
      </c>
      <c r="C42" s="44" t="str">
        <f>IF(F35&gt;"",F35,"")</f>
        <v>Toni Pitkänen</v>
      </c>
      <c r="D42" s="52"/>
      <c r="E42" s="45">
        <v>8</v>
      </c>
      <c r="F42" s="53">
        <v>6</v>
      </c>
      <c r="G42" s="45">
        <v>8</v>
      </c>
      <c r="H42" s="45"/>
      <c r="I42" s="45"/>
      <c r="J42" s="47">
        <f t="shared" si="3"/>
        <v>3</v>
      </c>
      <c r="K42" s="48">
        <f t="shared" si="4"/>
        <v>0</v>
      </c>
      <c r="L42" s="49">
        <f t="shared" si="5"/>
        <v>1</v>
      </c>
      <c r="M42" s="50">
        <f t="shared" si="5"/>
      </c>
    </row>
    <row r="43" spans="1:13" ht="15.75" thickBot="1">
      <c r="A43" s="61" t="s">
        <v>651</v>
      </c>
      <c r="B43" s="62" t="str">
        <f>IF(B35&gt;"",B35,"")</f>
        <v>Toni Soine</v>
      </c>
      <c r="C43" s="62" t="str">
        <f>IF(F34&gt;"",F34,"")</f>
        <v>Anton Mäkinen</v>
      </c>
      <c r="D43" s="62"/>
      <c r="E43" s="63"/>
      <c r="F43" s="64"/>
      <c r="G43" s="63"/>
      <c r="H43" s="63"/>
      <c r="I43" s="63"/>
      <c r="J43" s="65">
        <f t="shared" si="3"/>
      </c>
      <c r="K43" s="66">
        <f t="shared" si="4"/>
      </c>
      <c r="L43" s="67">
        <f t="shared" si="5"/>
      </c>
      <c r="M43" s="68">
        <f t="shared" si="5"/>
      </c>
    </row>
    <row r="44" spans="1:13" ht="15">
      <c r="A44" s="69" t="s">
        <v>652</v>
      </c>
      <c r="B44" s="70" t="str">
        <f>IF(B34&gt;"",B34,"")</f>
        <v>Huy Chau</v>
      </c>
      <c r="C44" s="70" t="str">
        <f>IF(F35&gt;"",F35,"")</f>
        <v>Toni Pitkänen</v>
      </c>
      <c r="D44" s="71"/>
      <c r="E44" s="72"/>
      <c r="F44" s="72"/>
      <c r="G44" s="72"/>
      <c r="H44" s="72"/>
      <c r="I44" s="73"/>
      <c r="J44" s="74">
        <f t="shared" si="3"/>
      </c>
      <c r="K44" s="75">
        <f t="shared" si="4"/>
      </c>
      <c r="L44" s="76">
        <f t="shared" si="5"/>
      </c>
      <c r="M44" s="77">
        <f t="shared" si="5"/>
      </c>
    </row>
    <row r="45" spans="1:13" ht="15">
      <c r="A45" s="43" t="s">
        <v>653</v>
      </c>
      <c r="B45" s="44" t="str">
        <f>IF(B35&gt;"",B35,"")</f>
        <v>Toni Soine</v>
      </c>
      <c r="C45" s="44" t="str">
        <f>IF(F33&gt;"",F33,"")</f>
        <v>Jouko Nuolioja</v>
      </c>
      <c r="D45" s="78"/>
      <c r="E45" s="72"/>
      <c r="F45" s="46"/>
      <c r="G45" s="46"/>
      <c r="H45" s="46"/>
      <c r="I45" s="79"/>
      <c r="J45" s="47">
        <f t="shared" si="3"/>
      </c>
      <c r="K45" s="48">
        <f t="shared" si="4"/>
      </c>
      <c r="L45" s="49">
        <f t="shared" si="5"/>
      </c>
      <c r="M45" s="50">
        <f t="shared" si="5"/>
      </c>
    </row>
    <row r="46" spans="1:13" ht="15.75" thickBot="1">
      <c r="A46" s="61" t="s">
        <v>654</v>
      </c>
      <c r="B46" s="62" t="str">
        <f>IF(B33&gt;"",B33,"")</f>
        <v>Jani Jormanainen</v>
      </c>
      <c r="C46" s="62" t="str">
        <f>IF(F34&gt;"",F34,"")</f>
        <v>Anton Mäkinen</v>
      </c>
      <c r="D46" s="80"/>
      <c r="E46" s="81"/>
      <c r="F46" s="63"/>
      <c r="G46" s="81"/>
      <c r="H46" s="63"/>
      <c r="I46" s="63"/>
      <c r="J46" s="65">
        <f t="shared" si="3"/>
      </c>
      <c r="K46" s="66">
        <f t="shared" si="4"/>
      </c>
      <c r="L46" s="67">
        <f t="shared" si="5"/>
      </c>
      <c r="M46" s="68">
        <f t="shared" si="5"/>
      </c>
    </row>
    <row r="47" spans="1:13" ht="16.5" thickBot="1">
      <c r="A47" s="9"/>
      <c r="B47" s="9"/>
      <c r="C47" s="9"/>
      <c r="D47" s="9"/>
      <c r="E47" s="9"/>
      <c r="F47" s="9"/>
      <c r="G47" s="9"/>
      <c r="H47" s="105" t="s">
        <v>655</v>
      </c>
      <c r="I47" s="106"/>
      <c r="J47" s="82">
        <f>IF(ISBLANK(B33),"",SUM(J38:J46))</f>
        <v>15</v>
      </c>
      <c r="K47" s="83">
        <f>IF(ISBLANK(F33),"",SUM(K38:K46))</f>
        <v>1</v>
      </c>
      <c r="L47" s="84">
        <f>IF(ISBLANK(E38),"",SUM(L38:L46))</f>
        <v>5</v>
      </c>
      <c r="M47" s="85">
        <f>IF(ISBLANK(E38),"",SUM(M38:M46))</f>
        <v>0</v>
      </c>
    </row>
    <row r="48" spans="1:13" ht="15">
      <c r="A48" s="86" t="s">
        <v>656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7"/>
    </row>
    <row r="49" spans="1:13" ht="15">
      <c r="A49" s="88" t="s">
        <v>657</v>
      </c>
      <c r="B49" s="88"/>
      <c r="C49" s="88" t="s">
        <v>658</v>
      </c>
      <c r="D49" s="8"/>
      <c r="E49" s="88"/>
      <c r="F49" s="88" t="s">
        <v>39</v>
      </c>
      <c r="G49" s="8"/>
      <c r="H49" s="88"/>
      <c r="I49" s="89" t="s">
        <v>659</v>
      </c>
      <c r="J49" s="10"/>
      <c r="K49" s="9"/>
      <c r="L49" s="9"/>
      <c r="M49" s="87"/>
    </row>
    <row r="50" spans="1:13" ht="18.75" thickBot="1">
      <c r="A50" s="9"/>
      <c r="B50" s="9"/>
      <c r="C50" s="9"/>
      <c r="D50" s="9"/>
      <c r="E50" s="9"/>
      <c r="F50" s="9"/>
      <c r="G50" s="9"/>
      <c r="H50" s="9"/>
      <c r="I50" s="95" t="str">
        <f>IF(L47=5,B32,IF(M47=5,F32,""))</f>
        <v>PT Espoo 1</v>
      </c>
      <c r="J50" s="96"/>
      <c r="K50" s="96"/>
      <c r="L50" s="96"/>
      <c r="M50" s="97"/>
    </row>
    <row r="51" spans="1:13" ht="18.75" thickBot="1">
      <c r="A51" s="91"/>
      <c r="B51" s="91"/>
      <c r="C51" s="91"/>
      <c r="D51" s="91"/>
      <c r="E51" s="91"/>
      <c r="F51" s="91"/>
      <c r="G51" s="91"/>
      <c r="H51" s="91"/>
      <c r="I51" s="92"/>
      <c r="J51" s="92"/>
      <c r="K51" s="92"/>
      <c r="L51" s="92"/>
      <c r="M51" s="93"/>
    </row>
    <row r="52" ht="16.5" thickBot="1" thickTop="1"/>
    <row r="53" spans="1:13" ht="16.5" thickTop="1">
      <c r="A53" s="3"/>
      <c r="B53" s="4"/>
      <c r="C53" s="5"/>
      <c r="D53" s="5"/>
      <c r="E53" s="123" t="s">
        <v>617</v>
      </c>
      <c r="F53" s="124"/>
      <c r="G53" s="125" t="s">
        <v>618</v>
      </c>
      <c r="H53" s="126"/>
      <c r="I53" s="126"/>
      <c r="J53" s="126"/>
      <c r="K53" s="126"/>
      <c r="L53" s="126"/>
      <c r="M53" s="127"/>
    </row>
    <row r="54" spans="1:13" ht="15.75">
      <c r="A54" s="7"/>
      <c r="B54" s="8" t="s">
        <v>619</v>
      </c>
      <c r="C54" s="9"/>
      <c r="D54" s="9"/>
      <c r="E54" s="128" t="s">
        <v>620</v>
      </c>
      <c r="F54" s="129"/>
      <c r="G54" s="130"/>
      <c r="H54" s="131"/>
      <c r="I54" s="132"/>
      <c r="J54" s="133"/>
      <c r="K54" s="133"/>
      <c r="L54" s="133"/>
      <c r="M54" s="134"/>
    </row>
    <row r="55" spans="1:13" ht="15.75">
      <c r="A55" s="10"/>
      <c r="B55" s="7" t="s">
        <v>621</v>
      </c>
      <c r="C55" s="9"/>
      <c r="D55" s="9"/>
      <c r="E55" s="135" t="s">
        <v>622</v>
      </c>
      <c r="F55" s="136"/>
      <c r="G55" s="137"/>
      <c r="H55" s="138"/>
      <c r="I55" s="138"/>
      <c r="J55" s="138"/>
      <c r="K55" s="138"/>
      <c r="L55" s="138"/>
      <c r="M55" s="139"/>
    </row>
    <row r="56" spans="1:13" ht="21" thickBot="1">
      <c r="A56" s="11"/>
      <c r="B56" s="12"/>
      <c r="C56" s="10"/>
      <c r="D56" s="9"/>
      <c r="E56" s="107" t="s">
        <v>623</v>
      </c>
      <c r="F56" s="108"/>
      <c r="G56" s="109"/>
      <c r="H56" s="110"/>
      <c r="I56" s="110"/>
      <c r="J56" s="13" t="s">
        <v>624</v>
      </c>
      <c r="K56" s="111"/>
      <c r="L56" s="112"/>
      <c r="M56" s="113"/>
    </row>
    <row r="57" spans="1:13" ht="15.75" thickTop="1">
      <c r="A57" s="14"/>
      <c r="C57" s="9"/>
      <c r="D57" s="9"/>
      <c r="E57" s="14"/>
      <c r="H57" s="15"/>
      <c r="I57" s="16"/>
      <c r="J57" s="17"/>
      <c r="K57" s="17"/>
      <c r="L57" s="17"/>
      <c r="M57" s="18"/>
    </row>
    <row r="58" spans="1:13" ht="16.5" thickBot="1">
      <c r="A58" s="20" t="s">
        <v>626</v>
      </c>
      <c r="B58" s="114" t="s">
        <v>602</v>
      </c>
      <c r="C58" s="115"/>
      <c r="D58" s="21"/>
      <c r="E58" s="22" t="s">
        <v>628</v>
      </c>
      <c r="F58" s="116" t="s">
        <v>315</v>
      </c>
      <c r="G58" s="117"/>
      <c r="H58" s="117"/>
      <c r="I58" s="117"/>
      <c r="J58" s="117"/>
      <c r="K58" s="117"/>
      <c r="L58" s="117"/>
      <c r="M58" s="118"/>
    </row>
    <row r="59" spans="1:13" ht="15">
      <c r="A59" s="23" t="s">
        <v>629</v>
      </c>
      <c r="B59" s="119" t="s">
        <v>673</v>
      </c>
      <c r="C59" s="120"/>
      <c r="D59" s="24"/>
      <c r="E59" s="25" t="s">
        <v>631</v>
      </c>
      <c r="F59" s="119" t="s">
        <v>314</v>
      </c>
      <c r="G59" s="121"/>
      <c r="H59" s="121"/>
      <c r="I59" s="121"/>
      <c r="J59" s="121"/>
      <c r="K59" s="121"/>
      <c r="L59" s="121"/>
      <c r="M59" s="122"/>
    </row>
    <row r="60" spans="1:13" ht="15">
      <c r="A60" s="26" t="s">
        <v>633</v>
      </c>
      <c r="B60" s="98" t="s">
        <v>674</v>
      </c>
      <c r="C60" s="99"/>
      <c r="D60" s="24"/>
      <c r="E60" s="27" t="s">
        <v>634</v>
      </c>
      <c r="F60" s="100" t="s">
        <v>352</v>
      </c>
      <c r="G60" s="101"/>
      <c r="H60" s="101"/>
      <c r="I60" s="101"/>
      <c r="J60" s="101"/>
      <c r="K60" s="101"/>
      <c r="L60" s="101"/>
      <c r="M60" s="102"/>
    </row>
    <row r="61" spans="1:13" ht="15">
      <c r="A61" s="26" t="s">
        <v>635</v>
      </c>
      <c r="B61" s="98" t="s">
        <v>675</v>
      </c>
      <c r="C61" s="99"/>
      <c r="D61" s="24"/>
      <c r="E61" s="28" t="s">
        <v>636</v>
      </c>
      <c r="F61" s="100" t="s">
        <v>632</v>
      </c>
      <c r="G61" s="101"/>
      <c r="H61" s="101"/>
      <c r="I61" s="101"/>
      <c r="J61" s="101"/>
      <c r="K61" s="101"/>
      <c r="L61" s="101"/>
      <c r="M61" s="102"/>
    </row>
    <row r="62" spans="1:13" ht="15.75">
      <c r="A62" s="9"/>
      <c r="B62" s="9"/>
      <c r="C62" s="9"/>
      <c r="D62" s="9"/>
      <c r="E62" s="14"/>
      <c r="F62" s="29"/>
      <c r="G62" s="29"/>
      <c r="H62" s="29"/>
      <c r="I62" s="9"/>
      <c r="J62" s="9"/>
      <c r="K62" s="9"/>
      <c r="L62" s="30"/>
      <c r="M62" s="31"/>
    </row>
    <row r="63" spans="1:13" ht="15.75" thickBot="1">
      <c r="A63" s="32" t="s">
        <v>638</v>
      </c>
      <c r="B63" s="9"/>
      <c r="C63" s="9"/>
      <c r="D63" s="9"/>
      <c r="E63" s="33" t="s">
        <v>639</v>
      </c>
      <c r="F63" s="33" t="s">
        <v>640</v>
      </c>
      <c r="G63" s="33" t="s">
        <v>641</v>
      </c>
      <c r="H63" s="33" t="s">
        <v>642</v>
      </c>
      <c r="I63" s="33" t="s">
        <v>643</v>
      </c>
      <c r="J63" s="103" t="s">
        <v>7</v>
      </c>
      <c r="K63" s="104"/>
      <c r="L63" s="33" t="s">
        <v>644</v>
      </c>
      <c r="M63" s="34" t="s">
        <v>645</v>
      </c>
    </row>
    <row r="64" spans="1:13" ht="15">
      <c r="A64" s="35" t="s">
        <v>646</v>
      </c>
      <c r="B64" s="36" t="str">
        <f>IF(B59&gt;"",B59,"")</f>
        <v>Jouko Manni</v>
      </c>
      <c r="C64" s="36" t="str">
        <f>IF(F59&gt;"",F59,"")</f>
        <v>Veli-Matti Korpela</v>
      </c>
      <c r="D64" s="36"/>
      <c r="E64" s="37">
        <v>10</v>
      </c>
      <c r="F64" s="37">
        <v>-4</v>
      </c>
      <c r="G64" s="38">
        <v>-8</v>
      </c>
      <c r="H64" s="37">
        <v>7</v>
      </c>
      <c r="I64" s="37">
        <v>-3</v>
      </c>
      <c r="J64" s="39">
        <f>IF(ISBLANK(E64),"",COUNTIF(E64:I64,"&gt;=0"))</f>
        <v>2</v>
      </c>
      <c r="K64" s="40">
        <f>IF(ISBLANK(E64),"",(IF(LEFT(E64,1)="-",1,0)+IF(LEFT(F64,1)="-",1,0)+IF(LEFT(G64,1)="-",1,0)+IF(LEFT(H64,1)="-",1,0)+IF(LEFT(I64,1)="-",1,0)))</f>
        <v>3</v>
      </c>
      <c r="L64" s="41">
        <f>IF(J64=3,1,"")</f>
      </c>
      <c r="M64" s="42">
        <f>IF(K64=3,1,"")</f>
        <v>1</v>
      </c>
    </row>
    <row r="65" spans="1:13" ht="15">
      <c r="A65" s="43" t="s">
        <v>647</v>
      </c>
      <c r="B65" s="44" t="str">
        <f>IF(B60&gt;"",B60,"")</f>
        <v>Roope Kantola</v>
      </c>
      <c r="C65" s="44" t="str">
        <f>IF(F60&gt;"",F60,"")</f>
        <v>Tomi Lehtonen</v>
      </c>
      <c r="D65" s="44"/>
      <c r="E65" s="45">
        <v>3</v>
      </c>
      <c r="F65" s="46">
        <v>4</v>
      </c>
      <c r="G65" s="46">
        <v>8</v>
      </c>
      <c r="H65" s="46"/>
      <c r="I65" s="46"/>
      <c r="J65" s="47">
        <f>IF(ISBLANK(E65),"",COUNTIF(E65:I65,"&gt;=0"))</f>
        <v>3</v>
      </c>
      <c r="K65" s="48">
        <f>IF(ISBLANK(E65),"",(IF(LEFT(E65,1)="-",1,0)+IF(LEFT(F65,1)="-",1,0)+IF(LEFT(G65,1)="-",1,0)+IF(LEFT(H65,1)="-",1,0)+IF(LEFT(I65,1)="-",1,0)))</f>
        <v>0</v>
      </c>
      <c r="L65" s="49">
        <f>IF(J65=3,1,"")</f>
        <v>1</v>
      </c>
      <c r="M65" s="50">
        <f>IF(K65=3,1,"")</f>
      </c>
    </row>
    <row r="66" spans="1:13" ht="15.75" thickBot="1">
      <c r="A66" s="51" t="s">
        <v>648</v>
      </c>
      <c r="B66" s="52" t="s">
        <v>675</v>
      </c>
      <c r="C66" s="52" t="str">
        <f>IF(F61&gt;"",F61,"")</f>
        <v>Kari Lehtonen</v>
      </c>
      <c r="D66" s="52"/>
      <c r="E66" s="45">
        <v>-9</v>
      </c>
      <c r="F66" s="53">
        <v>8</v>
      </c>
      <c r="G66" s="45">
        <v>6</v>
      </c>
      <c r="H66" s="45">
        <v>8</v>
      </c>
      <c r="I66" s="45"/>
      <c r="J66" s="47">
        <f aca="true" t="shared" si="6" ref="J66:J72">IF(ISBLANK(E66),"",COUNTIF(E66:I66,"&gt;=0"))</f>
        <v>3</v>
      </c>
      <c r="K66" s="54">
        <f aca="true" t="shared" si="7" ref="K66:K72">IF(ISBLANK(E66),"",(IF(LEFT(E66,1)="-",1,0)+IF(LEFT(F66,1)="-",1,0)+IF(LEFT(G66,1)="-",1,0)+IF(LEFT(H66,1)="-",1,0)+IF(LEFT(I66,1)="-",1,0)))</f>
        <v>1</v>
      </c>
      <c r="L66" s="55">
        <f aca="true" t="shared" si="8" ref="L66:M72">IF(J66=3,1,"")</f>
        <v>1</v>
      </c>
      <c r="M66" s="56">
        <f t="shared" si="8"/>
      </c>
    </row>
    <row r="67" spans="1:13" ht="15">
      <c r="A67" s="57" t="s">
        <v>649</v>
      </c>
      <c r="B67" s="36" t="str">
        <f>IF(B60&gt;"",B60,"")</f>
        <v>Roope Kantola</v>
      </c>
      <c r="C67" s="36" t="str">
        <f>IF(F59&gt;"",F59,"")</f>
        <v>Veli-Matti Korpela</v>
      </c>
      <c r="D67" s="58"/>
      <c r="E67" s="59">
        <v>5</v>
      </c>
      <c r="F67" s="60">
        <v>4</v>
      </c>
      <c r="G67" s="59">
        <v>5</v>
      </c>
      <c r="H67" s="59"/>
      <c r="I67" s="59"/>
      <c r="J67" s="39">
        <f t="shared" si="6"/>
        <v>3</v>
      </c>
      <c r="K67" s="40">
        <f t="shared" si="7"/>
        <v>0</v>
      </c>
      <c r="L67" s="41">
        <f t="shared" si="8"/>
        <v>1</v>
      </c>
      <c r="M67" s="42">
        <f t="shared" si="8"/>
      </c>
    </row>
    <row r="68" spans="1:13" ht="15">
      <c r="A68" s="51" t="s">
        <v>650</v>
      </c>
      <c r="B68" s="44" t="str">
        <f>IF(B59&gt;"",B59,"")</f>
        <v>Jouko Manni</v>
      </c>
      <c r="C68" s="44" t="str">
        <f>IF(F61&gt;"",F61,"")</f>
        <v>Kari Lehtonen</v>
      </c>
      <c r="D68" s="52"/>
      <c r="E68" s="45">
        <v>8</v>
      </c>
      <c r="F68" s="53">
        <v>7</v>
      </c>
      <c r="G68" s="45">
        <v>8</v>
      </c>
      <c r="H68" s="45"/>
      <c r="I68" s="45"/>
      <c r="J68" s="47">
        <f t="shared" si="6"/>
        <v>3</v>
      </c>
      <c r="K68" s="48">
        <f t="shared" si="7"/>
        <v>0</v>
      </c>
      <c r="L68" s="49">
        <f t="shared" si="8"/>
        <v>1</v>
      </c>
      <c r="M68" s="50">
        <f t="shared" si="8"/>
      </c>
    </row>
    <row r="69" spans="1:13" ht="15.75" thickBot="1">
      <c r="A69" s="61" t="s">
        <v>651</v>
      </c>
      <c r="B69" s="62" t="str">
        <f>IF(B61&gt;"",B61,"")</f>
        <v>Markus Myllärinen</v>
      </c>
      <c r="C69" s="62" t="str">
        <f>IF(F60&gt;"",F60,"")</f>
        <v>Tomi Lehtonen</v>
      </c>
      <c r="D69" s="62"/>
      <c r="E69" s="63">
        <v>6</v>
      </c>
      <c r="F69" s="64">
        <v>-6</v>
      </c>
      <c r="G69" s="63">
        <v>-9</v>
      </c>
      <c r="H69" s="63">
        <v>4</v>
      </c>
      <c r="I69" s="63">
        <v>7</v>
      </c>
      <c r="J69" s="65">
        <f t="shared" si="6"/>
        <v>3</v>
      </c>
      <c r="K69" s="66">
        <f t="shared" si="7"/>
        <v>2</v>
      </c>
      <c r="L69" s="67">
        <f t="shared" si="8"/>
        <v>1</v>
      </c>
      <c r="M69" s="68">
        <f t="shared" si="8"/>
      </c>
    </row>
    <row r="70" spans="1:13" ht="15">
      <c r="A70" s="69" t="s">
        <v>652</v>
      </c>
      <c r="B70" s="70" t="str">
        <f>IF(B60&gt;"",B60,"")</f>
        <v>Roope Kantola</v>
      </c>
      <c r="C70" s="70" t="str">
        <f>IF(F61&gt;"",F61,"")</f>
        <v>Kari Lehtonen</v>
      </c>
      <c r="D70" s="71"/>
      <c r="E70" s="72"/>
      <c r="F70" s="72"/>
      <c r="G70" s="72"/>
      <c r="H70" s="72"/>
      <c r="I70" s="73"/>
      <c r="J70" s="74">
        <f t="shared" si="6"/>
      </c>
      <c r="K70" s="75">
        <f t="shared" si="7"/>
      </c>
      <c r="L70" s="76">
        <f t="shared" si="8"/>
      </c>
      <c r="M70" s="77">
        <f t="shared" si="8"/>
      </c>
    </row>
    <row r="71" spans="1:13" ht="15">
      <c r="A71" s="43" t="s">
        <v>653</v>
      </c>
      <c r="B71" s="44" t="str">
        <f>IF(B61&gt;"",B61,"")</f>
        <v>Markus Myllärinen</v>
      </c>
      <c r="C71" s="44" t="str">
        <f>IF(F59&gt;"",F59,"")</f>
        <v>Veli-Matti Korpela</v>
      </c>
      <c r="D71" s="78"/>
      <c r="E71" s="72"/>
      <c r="F71" s="46"/>
      <c r="G71" s="46"/>
      <c r="H71" s="46"/>
      <c r="I71" s="79"/>
      <c r="J71" s="47">
        <f t="shared" si="6"/>
      </c>
      <c r="K71" s="48">
        <f t="shared" si="7"/>
      </c>
      <c r="L71" s="49">
        <f t="shared" si="8"/>
      </c>
      <c r="M71" s="50">
        <f t="shared" si="8"/>
      </c>
    </row>
    <row r="72" spans="1:13" ht="15.75" thickBot="1">
      <c r="A72" s="61" t="s">
        <v>654</v>
      </c>
      <c r="B72" s="62" t="str">
        <f>IF(B59&gt;"",B59,"")</f>
        <v>Jouko Manni</v>
      </c>
      <c r="C72" s="62" t="str">
        <f>IF(F60&gt;"",F60,"")</f>
        <v>Tomi Lehtonen</v>
      </c>
      <c r="D72" s="80"/>
      <c r="E72" s="81"/>
      <c r="F72" s="63"/>
      <c r="G72" s="81"/>
      <c r="H72" s="63"/>
      <c r="I72" s="63"/>
      <c r="J72" s="65">
        <f t="shared" si="6"/>
      </c>
      <c r="K72" s="66">
        <f t="shared" si="7"/>
      </c>
      <c r="L72" s="67">
        <f t="shared" si="8"/>
      </c>
      <c r="M72" s="68">
        <f t="shared" si="8"/>
      </c>
    </row>
    <row r="73" spans="1:13" ht="16.5" thickBot="1">
      <c r="A73" s="9"/>
      <c r="B73" s="9"/>
      <c r="C73" s="9"/>
      <c r="D73" s="9"/>
      <c r="E73" s="9"/>
      <c r="F73" s="9"/>
      <c r="G73" s="9"/>
      <c r="H73" s="105" t="s">
        <v>655</v>
      </c>
      <c r="I73" s="106"/>
      <c r="J73" s="82">
        <f>IF(ISBLANK(B59),"",SUM(J64:J72))</f>
        <v>17</v>
      </c>
      <c r="K73" s="83">
        <f>IF(ISBLANK(F59),"",SUM(K64:K72))</f>
        <v>6</v>
      </c>
      <c r="L73" s="84">
        <f>IF(ISBLANK(E64),"",SUM(L64:L72))</f>
        <v>5</v>
      </c>
      <c r="M73" s="85">
        <f>IF(ISBLANK(E64),"",SUM(M64:M72))</f>
        <v>1</v>
      </c>
    </row>
    <row r="74" spans="1:13" ht="15">
      <c r="A74" s="86" t="s">
        <v>656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87"/>
    </row>
    <row r="75" spans="1:13" ht="15">
      <c r="A75" s="88" t="s">
        <v>657</v>
      </c>
      <c r="B75" s="88"/>
      <c r="C75" s="88" t="s">
        <v>658</v>
      </c>
      <c r="D75" s="8"/>
      <c r="E75" s="88"/>
      <c r="F75" s="88" t="s">
        <v>39</v>
      </c>
      <c r="G75" s="8"/>
      <c r="H75" s="88"/>
      <c r="I75" s="89" t="s">
        <v>659</v>
      </c>
      <c r="J75" s="10"/>
      <c r="K75" s="9"/>
      <c r="L75" s="9"/>
      <c r="M75" s="87"/>
    </row>
    <row r="76" spans="1:13" ht="18.75" thickBot="1">
      <c r="A76" s="9"/>
      <c r="B76" s="9"/>
      <c r="C76" s="9"/>
      <c r="D76" s="9"/>
      <c r="E76" s="9"/>
      <c r="F76" s="9"/>
      <c r="G76" s="9"/>
      <c r="H76" s="9"/>
      <c r="I76" s="95" t="str">
        <f>IF(L73=5,B58,IF(M73=5,F58,""))</f>
        <v>TuKa</v>
      </c>
      <c r="J76" s="96"/>
      <c r="K76" s="96"/>
      <c r="L76" s="96"/>
      <c r="M76" s="97"/>
    </row>
    <row r="77" spans="1:13" ht="18.75" thickBot="1">
      <c r="A77" s="91"/>
      <c r="B77" s="91"/>
      <c r="C77" s="91"/>
      <c r="D77" s="91"/>
      <c r="E77" s="91"/>
      <c r="F77" s="91"/>
      <c r="G77" s="91"/>
      <c r="H77" s="91"/>
      <c r="I77" s="92"/>
      <c r="J77" s="92"/>
      <c r="K77" s="92"/>
      <c r="L77" s="92"/>
      <c r="M77" s="93"/>
    </row>
    <row r="78" ht="16.5" thickBot="1" thickTop="1"/>
    <row r="79" spans="1:13" ht="16.5" thickTop="1">
      <c r="A79" s="3"/>
      <c r="B79" s="4"/>
      <c r="C79" s="5"/>
      <c r="D79" s="5"/>
      <c r="E79" s="123" t="s">
        <v>617</v>
      </c>
      <c r="F79" s="124"/>
      <c r="G79" s="125" t="s">
        <v>618</v>
      </c>
      <c r="H79" s="126"/>
      <c r="I79" s="126"/>
      <c r="J79" s="126"/>
      <c r="K79" s="126"/>
      <c r="L79" s="126"/>
      <c r="M79" s="127"/>
    </row>
    <row r="80" spans="1:13" ht="15.75">
      <c r="A80" s="7"/>
      <c r="B80" s="8" t="s">
        <v>619</v>
      </c>
      <c r="C80" s="9"/>
      <c r="D80" s="9"/>
      <c r="E80" s="128" t="s">
        <v>620</v>
      </c>
      <c r="F80" s="129"/>
      <c r="G80" s="130"/>
      <c r="H80" s="131"/>
      <c r="I80" s="132"/>
      <c r="J80" s="133"/>
      <c r="K80" s="133"/>
      <c r="L80" s="133"/>
      <c r="M80" s="134"/>
    </row>
    <row r="81" spans="1:13" ht="15.75">
      <c r="A81" s="10"/>
      <c r="B81" s="7" t="s">
        <v>621</v>
      </c>
      <c r="C81" s="9"/>
      <c r="D81" s="9"/>
      <c r="E81" s="135" t="s">
        <v>622</v>
      </c>
      <c r="F81" s="136"/>
      <c r="G81" s="137"/>
      <c r="H81" s="138"/>
      <c r="I81" s="138"/>
      <c r="J81" s="138"/>
      <c r="K81" s="138"/>
      <c r="L81" s="138"/>
      <c r="M81" s="139"/>
    </row>
    <row r="82" spans="1:13" ht="21" thickBot="1">
      <c r="A82" s="11"/>
      <c r="B82" s="12"/>
      <c r="C82" s="10"/>
      <c r="D82" s="9"/>
      <c r="E82" s="107" t="s">
        <v>623</v>
      </c>
      <c r="F82" s="108"/>
      <c r="G82" s="109"/>
      <c r="H82" s="110"/>
      <c r="I82" s="110"/>
      <c r="J82" s="13" t="s">
        <v>624</v>
      </c>
      <c r="K82" s="111"/>
      <c r="L82" s="112"/>
      <c r="M82" s="113"/>
    </row>
    <row r="83" spans="1:13" ht="15.75" thickTop="1">
      <c r="A83" s="14"/>
      <c r="C83" s="9"/>
      <c r="D83" s="9"/>
      <c r="E83" s="14"/>
      <c r="H83" s="15"/>
      <c r="I83" s="16"/>
      <c r="J83" s="17"/>
      <c r="K83" s="17"/>
      <c r="L83" s="17"/>
      <c r="M83" s="18"/>
    </row>
    <row r="84" spans="1:13" ht="16.5" thickBot="1">
      <c r="A84" s="20" t="s">
        <v>626</v>
      </c>
      <c r="B84" s="114" t="s">
        <v>606</v>
      </c>
      <c r="C84" s="115"/>
      <c r="D84" s="21"/>
      <c r="E84" s="22" t="s">
        <v>628</v>
      </c>
      <c r="F84" s="116" t="s">
        <v>676</v>
      </c>
      <c r="G84" s="117"/>
      <c r="H84" s="117"/>
      <c r="I84" s="117"/>
      <c r="J84" s="117"/>
      <c r="K84" s="117"/>
      <c r="L84" s="117"/>
      <c r="M84" s="118"/>
    </row>
    <row r="85" spans="1:13" ht="15">
      <c r="A85" s="23" t="s">
        <v>629</v>
      </c>
      <c r="B85" s="119"/>
      <c r="C85" s="120"/>
      <c r="D85" s="24"/>
      <c r="E85" s="25" t="s">
        <v>631</v>
      </c>
      <c r="F85" s="119" t="s">
        <v>677</v>
      </c>
      <c r="G85" s="121"/>
      <c r="H85" s="121"/>
      <c r="I85" s="121"/>
      <c r="J85" s="121"/>
      <c r="K85" s="121"/>
      <c r="L85" s="121"/>
      <c r="M85" s="122"/>
    </row>
    <row r="86" spans="1:13" ht="15">
      <c r="A86" s="26" t="s">
        <v>633</v>
      </c>
      <c r="B86" s="98" t="s">
        <v>274</v>
      </c>
      <c r="C86" s="99"/>
      <c r="D86" s="24"/>
      <c r="E86" s="27" t="s">
        <v>634</v>
      </c>
      <c r="F86" s="100" t="s">
        <v>678</v>
      </c>
      <c r="G86" s="101"/>
      <c r="H86" s="101"/>
      <c r="I86" s="101"/>
      <c r="J86" s="101"/>
      <c r="K86" s="101"/>
      <c r="L86" s="101"/>
      <c r="M86" s="102"/>
    </row>
    <row r="87" spans="1:13" ht="15">
      <c r="A87" s="26" t="s">
        <v>635</v>
      </c>
      <c r="B87" s="98" t="s">
        <v>367</v>
      </c>
      <c r="C87" s="99"/>
      <c r="D87" s="24"/>
      <c r="E87" s="28" t="s">
        <v>636</v>
      </c>
      <c r="F87" s="100" t="s">
        <v>679</v>
      </c>
      <c r="G87" s="101"/>
      <c r="H87" s="101"/>
      <c r="I87" s="101"/>
      <c r="J87" s="101"/>
      <c r="K87" s="101"/>
      <c r="L87" s="101"/>
      <c r="M87" s="102"/>
    </row>
    <row r="88" spans="1:13" ht="15.75">
      <c r="A88" s="9"/>
      <c r="B88" s="9"/>
      <c r="C88" s="9"/>
      <c r="D88" s="9"/>
      <c r="E88" s="14"/>
      <c r="F88" s="29"/>
      <c r="G88" s="29"/>
      <c r="H88" s="29"/>
      <c r="I88" s="9"/>
      <c r="J88" s="9"/>
      <c r="K88" s="9"/>
      <c r="L88" s="30"/>
      <c r="M88" s="31"/>
    </row>
    <row r="89" spans="1:13" ht="15.75" thickBot="1">
      <c r="A89" s="32" t="s">
        <v>638</v>
      </c>
      <c r="B89" s="9"/>
      <c r="C89" s="9"/>
      <c r="D89" s="9"/>
      <c r="E89" s="33" t="s">
        <v>639</v>
      </c>
      <c r="F89" s="33" t="s">
        <v>640</v>
      </c>
      <c r="G89" s="33" t="s">
        <v>641</v>
      </c>
      <c r="H89" s="33" t="s">
        <v>642</v>
      </c>
      <c r="I89" s="33" t="s">
        <v>643</v>
      </c>
      <c r="J89" s="103" t="s">
        <v>7</v>
      </c>
      <c r="K89" s="104"/>
      <c r="L89" s="33" t="s">
        <v>644</v>
      </c>
      <c r="M89" s="34" t="s">
        <v>645</v>
      </c>
    </row>
    <row r="90" spans="1:13" ht="15">
      <c r="A90" s="35" t="s">
        <v>646</v>
      </c>
      <c r="B90" s="36">
        <f>IF(B85&gt;"",B85,"")</f>
      </c>
      <c r="C90" s="36" t="str">
        <f>IF(F85&gt;"",F85,"")</f>
        <v>Veikka Flemming</v>
      </c>
      <c r="D90" s="36"/>
      <c r="E90" s="37"/>
      <c r="F90" s="37"/>
      <c r="G90" s="38"/>
      <c r="H90" s="37"/>
      <c r="I90" s="37"/>
      <c r="J90" s="39">
        <v>0</v>
      </c>
      <c r="K90" s="40">
        <v>3</v>
      </c>
      <c r="L90" s="41">
        <f>IF(J90=3,1,"")</f>
      </c>
      <c r="M90" s="42">
        <f>IF(K90=3,1,"")</f>
        <v>1</v>
      </c>
    </row>
    <row r="91" spans="1:13" ht="15">
      <c r="A91" s="43" t="s">
        <v>647</v>
      </c>
      <c r="B91" s="44" t="str">
        <f>IF(B86&gt;"",B86,"")</f>
        <v>Antti Jokinen</v>
      </c>
      <c r="C91" s="44" t="str">
        <f>IF(F86&gt;"",F86,"")</f>
        <v>Alex Naumi</v>
      </c>
      <c r="D91" s="44"/>
      <c r="E91" s="45">
        <v>-4</v>
      </c>
      <c r="F91" s="46">
        <v>10</v>
      </c>
      <c r="G91" s="46">
        <v>-6</v>
      </c>
      <c r="H91" s="46">
        <v>-8</v>
      </c>
      <c r="I91" s="46"/>
      <c r="J91" s="47">
        <f>IF(ISBLANK(E91),"",COUNTIF(E91:I91,"&gt;=0"))</f>
        <v>1</v>
      </c>
      <c r="K91" s="48">
        <f>IF(ISBLANK(E91),"",(IF(LEFT(E91,1)="-",1,0)+IF(LEFT(F91,1)="-",1,0)+IF(LEFT(G91,1)="-",1,0)+IF(LEFT(H91,1)="-",1,0)+IF(LEFT(I91,1)="-",1,0)))</f>
        <v>3</v>
      </c>
      <c r="L91" s="49">
        <f>IF(J91=3,1,"")</f>
      </c>
      <c r="M91" s="50">
        <f>IF(K91=3,1,"")</f>
        <v>1</v>
      </c>
    </row>
    <row r="92" spans="1:13" ht="15.75" thickBot="1">
      <c r="A92" s="51" t="s">
        <v>648</v>
      </c>
      <c r="B92" s="52" t="str">
        <f>IF(B87&gt;"",B87,"")</f>
        <v>Janne Jokinen</v>
      </c>
      <c r="C92" s="52" t="str">
        <f>IF(F87&gt;"",F87,"")</f>
        <v>Riku Autio</v>
      </c>
      <c r="D92" s="52"/>
      <c r="E92" s="45">
        <v>-6</v>
      </c>
      <c r="F92" s="53">
        <v>-1</v>
      </c>
      <c r="G92" s="45">
        <v>-7</v>
      </c>
      <c r="H92" s="45"/>
      <c r="I92" s="45"/>
      <c r="J92" s="47">
        <f aca="true" t="shared" si="9" ref="J92:J98">IF(ISBLANK(E92),"",COUNTIF(E92:I92,"&gt;=0"))</f>
        <v>0</v>
      </c>
      <c r="K92" s="54">
        <f aca="true" t="shared" si="10" ref="K92:K98">IF(ISBLANK(E92),"",(IF(LEFT(E92,1)="-",1,0)+IF(LEFT(F92,1)="-",1,0)+IF(LEFT(G92,1)="-",1,0)+IF(LEFT(H92,1)="-",1,0)+IF(LEFT(I92,1)="-",1,0)))</f>
        <v>3</v>
      </c>
      <c r="L92" s="55">
        <f aca="true" t="shared" si="11" ref="L92:M98">IF(J92=3,1,"")</f>
      </c>
      <c r="M92" s="56">
        <f t="shared" si="11"/>
        <v>1</v>
      </c>
    </row>
    <row r="93" spans="1:13" ht="15">
      <c r="A93" s="57" t="s">
        <v>649</v>
      </c>
      <c r="B93" s="36" t="str">
        <f>IF(B86&gt;"",B86,"")</f>
        <v>Antti Jokinen</v>
      </c>
      <c r="C93" s="36" t="str">
        <f>IF(F85&gt;"",F85,"")</f>
        <v>Veikka Flemming</v>
      </c>
      <c r="D93" s="58"/>
      <c r="E93" s="59">
        <v>7</v>
      </c>
      <c r="F93" s="60">
        <v>-3</v>
      </c>
      <c r="G93" s="59">
        <v>-6</v>
      </c>
      <c r="H93" s="59">
        <v>-3</v>
      </c>
      <c r="I93" s="59"/>
      <c r="J93" s="39">
        <f t="shared" si="9"/>
        <v>1</v>
      </c>
      <c r="K93" s="40">
        <f t="shared" si="10"/>
        <v>3</v>
      </c>
      <c r="L93" s="41">
        <f t="shared" si="11"/>
      </c>
      <c r="M93" s="42">
        <f t="shared" si="11"/>
        <v>1</v>
      </c>
    </row>
    <row r="94" spans="1:13" ht="15">
      <c r="A94" s="51" t="s">
        <v>650</v>
      </c>
      <c r="B94" s="44">
        <f>IF(B85&gt;"",B85,"")</f>
      </c>
      <c r="C94" s="44" t="str">
        <f>IF(F87&gt;"",F87,"")</f>
        <v>Riku Autio</v>
      </c>
      <c r="D94" s="52"/>
      <c r="E94" s="45"/>
      <c r="F94" s="53"/>
      <c r="G94" s="45"/>
      <c r="H94" s="45"/>
      <c r="I94" s="45"/>
      <c r="J94" s="47">
        <v>0</v>
      </c>
      <c r="K94" s="48">
        <v>3</v>
      </c>
      <c r="L94" s="49">
        <f t="shared" si="11"/>
      </c>
      <c r="M94" s="50">
        <f t="shared" si="11"/>
        <v>1</v>
      </c>
    </row>
    <row r="95" spans="1:13" ht="15.75" thickBot="1">
      <c r="A95" s="61" t="s">
        <v>651</v>
      </c>
      <c r="B95" s="62" t="str">
        <f>IF(B87&gt;"",B87,"")</f>
        <v>Janne Jokinen</v>
      </c>
      <c r="C95" s="62" t="str">
        <f>IF(F86&gt;"",F86,"")</f>
        <v>Alex Naumi</v>
      </c>
      <c r="D95" s="62"/>
      <c r="E95" s="63"/>
      <c r="F95" s="64"/>
      <c r="G95" s="63"/>
      <c r="H95" s="63"/>
      <c r="I95" s="63"/>
      <c r="J95" s="65">
        <f t="shared" si="9"/>
      </c>
      <c r="K95" s="66">
        <f t="shared" si="10"/>
      </c>
      <c r="L95" s="67">
        <f t="shared" si="11"/>
      </c>
      <c r="M95" s="68">
        <f t="shared" si="11"/>
      </c>
    </row>
    <row r="96" spans="1:13" ht="15">
      <c r="A96" s="69" t="s">
        <v>652</v>
      </c>
      <c r="B96" s="70" t="str">
        <f>IF(B86&gt;"",B86,"")</f>
        <v>Antti Jokinen</v>
      </c>
      <c r="C96" s="70" t="str">
        <f>IF(F87&gt;"",F87,"")</f>
        <v>Riku Autio</v>
      </c>
      <c r="D96" s="71"/>
      <c r="E96" s="72"/>
      <c r="F96" s="72"/>
      <c r="G96" s="72"/>
      <c r="H96" s="72"/>
      <c r="I96" s="73"/>
      <c r="J96" s="74">
        <f t="shared" si="9"/>
      </c>
      <c r="K96" s="75">
        <f t="shared" si="10"/>
      </c>
      <c r="L96" s="76">
        <f t="shared" si="11"/>
      </c>
      <c r="M96" s="77">
        <f t="shared" si="11"/>
      </c>
    </row>
    <row r="97" spans="1:13" ht="15">
      <c r="A97" s="43" t="s">
        <v>653</v>
      </c>
      <c r="B97" s="44" t="str">
        <f>IF(B87&gt;"",B87,"")</f>
        <v>Janne Jokinen</v>
      </c>
      <c r="C97" s="44" t="str">
        <f>IF(F85&gt;"",F85,"")</f>
        <v>Veikka Flemming</v>
      </c>
      <c r="D97" s="78"/>
      <c r="E97" s="72"/>
      <c r="F97" s="46"/>
      <c r="G97" s="46"/>
      <c r="H97" s="46"/>
      <c r="I97" s="79"/>
      <c r="J97" s="47">
        <f t="shared" si="9"/>
      </c>
      <c r="K97" s="48">
        <f t="shared" si="10"/>
      </c>
      <c r="L97" s="49">
        <f t="shared" si="11"/>
      </c>
      <c r="M97" s="50">
        <f t="shared" si="11"/>
      </c>
    </row>
    <row r="98" spans="1:13" ht="15.75" thickBot="1">
      <c r="A98" s="61" t="s">
        <v>654</v>
      </c>
      <c r="B98" s="62">
        <f>IF(B85&gt;"",B85,"")</f>
      </c>
      <c r="C98" s="62" t="str">
        <f>IF(F86&gt;"",F86,"")</f>
        <v>Alex Naumi</v>
      </c>
      <c r="D98" s="80"/>
      <c r="E98" s="81"/>
      <c r="F98" s="63"/>
      <c r="G98" s="81"/>
      <c r="H98" s="63"/>
      <c r="I98" s="63"/>
      <c r="J98" s="65">
        <f t="shared" si="9"/>
      </c>
      <c r="K98" s="66">
        <f t="shared" si="10"/>
      </c>
      <c r="L98" s="67">
        <f t="shared" si="11"/>
      </c>
      <c r="M98" s="68">
        <f t="shared" si="11"/>
      </c>
    </row>
    <row r="99" spans="1:13" ht="16.5" thickBot="1">
      <c r="A99" s="9"/>
      <c r="B99" s="9"/>
      <c r="C99" s="9"/>
      <c r="D99" s="9"/>
      <c r="E99" s="9"/>
      <c r="F99" s="9"/>
      <c r="G99" s="9"/>
      <c r="H99" s="105" t="s">
        <v>655</v>
      </c>
      <c r="I99" s="106"/>
      <c r="J99" s="82">
        <v>2</v>
      </c>
      <c r="K99" s="83">
        <f>IF(ISBLANK(F85),"",SUM(K90:K98))</f>
        <v>15</v>
      </c>
      <c r="L99" s="84">
        <v>0</v>
      </c>
      <c r="M99" s="85">
        <v>5</v>
      </c>
    </row>
    <row r="100" spans="1:13" ht="15">
      <c r="A100" s="86" t="s">
        <v>656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87"/>
    </row>
    <row r="101" spans="1:13" ht="15">
      <c r="A101" s="88" t="s">
        <v>657</v>
      </c>
      <c r="B101" s="88"/>
      <c r="C101" s="88" t="s">
        <v>658</v>
      </c>
      <c r="D101" s="8"/>
      <c r="E101" s="88"/>
      <c r="F101" s="88" t="s">
        <v>39</v>
      </c>
      <c r="G101" s="8"/>
      <c r="H101" s="88"/>
      <c r="I101" s="89" t="s">
        <v>659</v>
      </c>
      <c r="J101" s="10"/>
      <c r="K101" s="9"/>
      <c r="L101" s="9"/>
      <c r="M101" s="87"/>
    </row>
    <row r="102" spans="1:13" ht="18.75" thickBot="1">
      <c r="A102" s="9"/>
      <c r="B102" s="9"/>
      <c r="C102" s="9"/>
      <c r="D102" s="9"/>
      <c r="E102" s="9"/>
      <c r="F102" s="9"/>
      <c r="G102" s="9"/>
      <c r="H102" s="9"/>
      <c r="I102" s="95" t="str">
        <f>IF(L99=5,B84,IF(M99=5,F84,""))</f>
        <v>KoKa1</v>
      </c>
      <c r="J102" s="96"/>
      <c r="K102" s="96"/>
      <c r="L102" s="96"/>
      <c r="M102" s="97"/>
    </row>
    <row r="103" spans="1:13" ht="18.75" thickBot="1">
      <c r="A103" s="91"/>
      <c r="B103" s="91"/>
      <c r="C103" s="91"/>
      <c r="D103" s="91"/>
      <c r="E103" s="91"/>
      <c r="F103" s="91"/>
      <c r="G103" s="91"/>
      <c r="H103" s="91"/>
      <c r="I103" s="92"/>
      <c r="J103" s="92"/>
      <c r="K103" s="92"/>
      <c r="L103" s="92"/>
      <c r="M103" s="93"/>
    </row>
    <row r="104" ht="16.5" thickBot="1" thickTop="1"/>
    <row r="105" spans="1:13" ht="16.5" thickTop="1">
      <c r="A105" s="3"/>
      <c r="B105" s="4"/>
      <c r="C105" s="5"/>
      <c r="D105" s="5"/>
      <c r="E105" s="123" t="s">
        <v>617</v>
      </c>
      <c r="F105" s="124"/>
      <c r="G105" s="125" t="s">
        <v>618</v>
      </c>
      <c r="H105" s="126"/>
      <c r="I105" s="126"/>
      <c r="J105" s="126"/>
      <c r="K105" s="126"/>
      <c r="L105" s="126"/>
      <c r="M105" s="127"/>
    </row>
    <row r="106" spans="1:13" ht="15.75">
      <c r="A106" s="7"/>
      <c r="B106" s="8" t="s">
        <v>619</v>
      </c>
      <c r="C106" s="9"/>
      <c r="D106" s="9"/>
      <c r="E106" s="128" t="s">
        <v>620</v>
      </c>
      <c r="F106" s="129"/>
      <c r="G106" s="130"/>
      <c r="H106" s="131"/>
      <c r="I106" s="132"/>
      <c r="J106" s="133"/>
      <c r="K106" s="133"/>
      <c r="L106" s="133"/>
      <c r="M106" s="134"/>
    </row>
    <row r="107" spans="1:13" ht="15.75">
      <c r="A107" s="10"/>
      <c r="B107" s="7" t="s">
        <v>621</v>
      </c>
      <c r="C107" s="9"/>
      <c r="D107" s="9"/>
      <c r="E107" s="135" t="s">
        <v>622</v>
      </c>
      <c r="F107" s="136"/>
      <c r="G107" s="137"/>
      <c r="H107" s="138"/>
      <c r="I107" s="138"/>
      <c r="J107" s="138"/>
      <c r="K107" s="138"/>
      <c r="L107" s="138"/>
      <c r="M107" s="139"/>
    </row>
    <row r="108" spans="1:13" ht="21" thickBot="1">
      <c r="A108" s="11"/>
      <c r="B108" s="12"/>
      <c r="C108" s="10"/>
      <c r="D108" s="9"/>
      <c r="E108" s="107" t="s">
        <v>623</v>
      </c>
      <c r="F108" s="108"/>
      <c r="G108" s="109"/>
      <c r="H108" s="110"/>
      <c r="I108" s="110"/>
      <c r="J108" s="13" t="s">
        <v>624</v>
      </c>
      <c r="K108" s="111"/>
      <c r="L108" s="112"/>
      <c r="M108" s="113"/>
    </row>
    <row r="109" spans="1:13" ht="15.75" thickTop="1">
      <c r="A109" s="14"/>
      <c r="C109" s="9"/>
      <c r="D109" s="9"/>
      <c r="E109" s="14"/>
      <c r="H109" s="15"/>
      <c r="I109" s="16"/>
      <c r="J109" s="17"/>
      <c r="K109" s="17"/>
      <c r="L109" s="17"/>
      <c r="M109" s="18"/>
    </row>
    <row r="110" spans="1:13" ht="16.5" thickBot="1">
      <c r="A110" s="20" t="s">
        <v>626</v>
      </c>
      <c r="B110" s="114" t="s">
        <v>283</v>
      </c>
      <c r="C110" s="115"/>
      <c r="D110" s="21"/>
      <c r="E110" s="22" t="s">
        <v>628</v>
      </c>
      <c r="F110" s="116" t="s">
        <v>608</v>
      </c>
      <c r="G110" s="117"/>
      <c r="H110" s="117"/>
      <c r="I110" s="117"/>
      <c r="J110" s="117"/>
      <c r="K110" s="117"/>
      <c r="L110" s="117"/>
      <c r="M110" s="118"/>
    </row>
    <row r="111" spans="1:13" ht="15">
      <c r="A111" s="23" t="s">
        <v>629</v>
      </c>
      <c r="B111" s="119" t="s">
        <v>282</v>
      </c>
      <c r="C111" s="120"/>
      <c r="D111" s="24"/>
      <c r="E111" s="25" t="s">
        <v>631</v>
      </c>
      <c r="F111" s="119" t="s">
        <v>245</v>
      </c>
      <c r="G111" s="121"/>
      <c r="H111" s="121"/>
      <c r="I111" s="121"/>
      <c r="J111" s="121"/>
      <c r="K111" s="121"/>
      <c r="L111" s="121"/>
      <c r="M111" s="122"/>
    </row>
    <row r="112" spans="1:13" ht="15">
      <c r="A112" s="26" t="s">
        <v>633</v>
      </c>
      <c r="B112" s="98" t="s">
        <v>307</v>
      </c>
      <c r="C112" s="99"/>
      <c r="D112" s="24"/>
      <c r="E112" s="27" t="s">
        <v>634</v>
      </c>
      <c r="F112" s="100" t="s">
        <v>469</v>
      </c>
      <c r="G112" s="101"/>
      <c r="H112" s="101"/>
      <c r="I112" s="101"/>
      <c r="J112" s="101"/>
      <c r="K112" s="101"/>
      <c r="L112" s="101"/>
      <c r="M112" s="102"/>
    </row>
    <row r="113" spans="1:13" ht="15">
      <c r="A113" s="26" t="s">
        <v>635</v>
      </c>
      <c r="B113" s="98" t="s">
        <v>427</v>
      </c>
      <c r="C113" s="99"/>
      <c r="D113" s="24"/>
      <c r="E113" s="28" t="s">
        <v>636</v>
      </c>
      <c r="F113" s="100" t="s">
        <v>680</v>
      </c>
      <c r="G113" s="101"/>
      <c r="H113" s="101"/>
      <c r="I113" s="101"/>
      <c r="J113" s="101"/>
      <c r="K113" s="101"/>
      <c r="L113" s="101"/>
      <c r="M113" s="102"/>
    </row>
    <row r="114" spans="1:13" ht="15.75">
      <c r="A114" s="9"/>
      <c r="B114" s="9"/>
      <c r="C114" s="9"/>
      <c r="D114" s="9"/>
      <c r="E114" s="14"/>
      <c r="F114" s="29"/>
      <c r="G114" s="29"/>
      <c r="H114" s="29"/>
      <c r="I114" s="9"/>
      <c r="J114" s="9"/>
      <c r="K114" s="9"/>
      <c r="L114" s="30"/>
      <c r="M114" s="31"/>
    </row>
    <row r="115" spans="1:13" ht="15.75" thickBot="1">
      <c r="A115" s="32" t="s">
        <v>638</v>
      </c>
      <c r="B115" s="9"/>
      <c r="C115" s="9"/>
      <c r="D115" s="9"/>
      <c r="E115" s="33" t="s">
        <v>639</v>
      </c>
      <c r="F115" s="33" t="s">
        <v>640</v>
      </c>
      <c r="G115" s="33" t="s">
        <v>641</v>
      </c>
      <c r="H115" s="33" t="s">
        <v>642</v>
      </c>
      <c r="I115" s="33" t="s">
        <v>643</v>
      </c>
      <c r="J115" s="103" t="s">
        <v>7</v>
      </c>
      <c r="K115" s="104"/>
      <c r="L115" s="33" t="s">
        <v>644</v>
      </c>
      <c r="M115" s="34" t="s">
        <v>645</v>
      </c>
    </row>
    <row r="116" spans="1:13" ht="15">
      <c r="A116" s="35" t="s">
        <v>646</v>
      </c>
      <c r="B116" s="36" t="str">
        <f>IF(B111&gt;"",B111,"")</f>
        <v>Marko Kareinen</v>
      </c>
      <c r="C116" s="36" t="str">
        <f>IF(F111&gt;"",F111,"")</f>
        <v>Jani Kokkonen</v>
      </c>
      <c r="D116" s="36"/>
      <c r="E116" s="37">
        <v>-10</v>
      </c>
      <c r="F116" s="37">
        <v>-10</v>
      </c>
      <c r="G116" s="38">
        <v>10</v>
      </c>
      <c r="H116" s="37">
        <v>-6</v>
      </c>
      <c r="I116" s="37"/>
      <c r="J116" s="39">
        <f>IF(ISBLANK(E116),"",COUNTIF(E116:I116,"&gt;=0"))</f>
        <v>1</v>
      </c>
      <c r="K116" s="40">
        <f>IF(ISBLANK(E116),"",(IF(LEFT(E116,1)="-",1,0)+IF(LEFT(F116,1)="-",1,0)+IF(LEFT(G116,1)="-",1,0)+IF(LEFT(H116,1)="-",1,0)+IF(LEFT(I116,1)="-",1,0)))</f>
        <v>3</v>
      </c>
      <c r="L116" s="41">
        <f>IF(J116=3,1,"")</f>
      </c>
      <c r="M116" s="42">
        <f>IF(K116=3,1,"")</f>
        <v>1</v>
      </c>
    </row>
    <row r="117" spans="1:13" ht="15">
      <c r="A117" s="43" t="s">
        <v>647</v>
      </c>
      <c r="B117" s="44" t="str">
        <f>IF(B112&gt;"",B112,"")</f>
        <v>Aleksi Hyttinen</v>
      </c>
      <c r="C117" s="44" t="str">
        <f>IF(F112&gt;"",F112,"")</f>
        <v>Markku Kosonen</v>
      </c>
      <c r="D117" s="44"/>
      <c r="E117" s="45">
        <v>4</v>
      </c>
      <c r="F117" s="46">
        <v>7</v>
      </c>
      <c r="G117" s="46">
        <v>8</v>
      </c>
      <c r="H117" s="46"/>
      <c r="I117" s="46"/>
      <c r="J117" s="47">
        <f>IF(ISBLANK(E117),"",COUNTIF(E117:I117,"&gt;=0"))</f>
        <v>3</v>
      </c>
      <c r="K117" s="48">
        <f>IF(ISBLANK(E117),"",(IF(LEFT(E117,1)="-",1,0)+IF(LEFT(F117,1)="-",1,0)+IF(LEFT(G117,1)="-",1,0)+IF(LEFT(H117,1)="-",1,0)+IF(LEFT(I117,1)="-",1,0)))</f>
        <v>0</v>
      </c>
      <c r="L117" s="49">
        <f>IF(J117=3,1,"")</f>
        <v>1</v>
      </c>
      <c r="M117" s="50">
        <f>IF(K117=3,1,"")</f>
      </c>
    </row>
    <row r="118" spans="1:13" ht="15.75" thickBot="1">
      <c r="A118" s="51" t="s">
        <v>648</v>
      </c>
      <c r="B118" s="52" t="str">
        <f>IF(B113&gt;"",B113,"")</f>
        <v>Petter Punnonen</v>
      </c>
      <c r="C118" s="52" t="str">
        <f>IF(F113&gt;"",F113,"")</f>
        <v>Manu Karjalainen</v>
      </c>
      <c r="D118" s="52"/>
      <c r="E118" s="45">
        <v>-3</v>
      </c>
      <c r="F118" s="53">
        <v>-7</v>
      </c>
      <c r="G118" s="45">
        <v>-9</v>
      </c>
      <c r="H118" s="45"/>
      <c r="I118" s="45"/>
      <c r="J118" s="47">
        <f aca="true" t="shared" si="12" ref="J118:J124">IF(ISBLANK(E118),"",COUNTIF(E118:I118,"&gt;=0"))</f>
        <v>0</v>
      </c>
      <c r="K118" s="54">
        <f aca="true" t="shared" si="13" ref="K118:K124">IF(ISBLANK(E118),"",(IF(LEFT(E118,1)="-",1,0)+IF(LEFT(F118,1)="-",1,0)+IF(LEFT(G118,1)="-",1,0)+IF(LEFT(H118,1)="-",1,0)+IF(LEFT(I118,1)="-",1,0)))</f>
        <v>3</v>
      </c>
      <c r="L118" s="55">
        <f aca="true" t="shared" si="14" ref="L118:M124">IF(J118=3,1,"")</f>
      </c>
      <c r="M118" s="56">
        <f t="shared" si="14"/>
        <v>1</v>
      </c>
    </row>
    <row r="119" spans="1:13" ht="15">
      <c r="A119" s="57" t="s">
        <v>649</v>
      </c>
      <c r="B119" s="36" t="str">
        <f>IF(B112&gt;"",B112,"")</f>
        <v>Aleksi Hyttinen</v>
      </c>
      <c r="C119" s="36" t="str">
        <f>IF(F111&gt;"",F111,"")</f>
        <v>Jani Kokkonen</v>
      </c>
      <c r="D119" s="58"/>
      <c r="E119" s="59">
        <v>8</v>
      </c>
      <c r="F119" s="60">
        <v>9</v>
      </c>
      <c r="G119" s="59">
        <v>-6</v>
      </c>
      <c r="H119" s="59">
        <v>-9</v>
      </c>
      <c r="I119" s="59">
        <v>-4</v>
      </c>
      <c r="J119" s="39">
        <f t="shared" si="12"/>
        <v>2</v>
      </c>
      <c r="K119" s="40">
        <f t="shared" si="13"/>
        <v>3</v>
      </c>
      <c r="L119" s="41">
        <f t="shared" si="14"/>
      </c>
      <c r="M119" s="42">
        <f t="shared" si="14"/>
        <v>1</v>
      </c>
    </row>
    <row r="120" spans="1:13" ht="15">
      <c r="A120" s="51" t="s">
        <v>650</v>
      </c>
      <c r="B120" s="44" t="str">
        <f>IF(B111&gt;"",B111,"")</f>
        <v>Marko Kareinen</v>
      </c>
      <c r="C120" s="44" t="str">
        <f>IF(F113&gt;"",F113,"")</f>
        <v>Manu Karjalainen</v>
      </c>
      <c r="D120" s="52"/>
      <c r="E120" s="45">
        <v>-4</v>
      </c>
      <c r="F120" s="53">
        <v>-7</v>
      </c>
      <c r="G120" s="45">
        <v>-6</v>
      </c>
      <c r="H120" s="45"/>
      <c r="I120" s="45"/>
      <c r="J120" s="47">
        <f t="shared" si="12"/>
        <v>0</v>
      </c>
      <c r="K120" s="48">
        <f t="shared" si="13"/>
        <v>3</v>
      </c>
      <c r="L120" s="49">
        <f t="shared" si="14"/>
      </c>
      <c r="M120" s="50">
        <f t="shared" si="14"/>
        <v>1</v>
      </c>
    </row>
    <row r="121" spans="1:13" ht="15.75" thickBot="1">
      <c r="A121" s="61" t="s">
        <v>651</v>
      </c>
      <c r="B121" s="62" t="str">
        <f>IF(B113&gt;"",B113,"")</f>
        <v>Petter Punnonen</v>
      </c>
      <c r="C121" s="62" t="str">
        <f>IF(F112&gt;"",F112,"")</f>
        <v>Markku Kosonen</v>
      </c>
      <c r="D121" s="62"/>
      <c r="E121" s="63">
        <v>2</v>
      </c>
      <c r="F121" s="64">
        <v>8</v>
      </c>
      <c r="G121" s="63">
        <v>7</v>
      </c>
      <c r="H121" s="63"/>
      <c r="I121" s="63"/>
      <c r="J121" s="65">
        <f t="shared" si="12"/>
        <v>3</v>
      </c>
      <c r="K121" s="66">
        <f t="shared" si="13"/>
        <v>0</v>
      </c>
      <c r="L121" s="67">
        <f t="shared" si="14"/>
        <v>1</v>
      </c>
      <c r="M121" s="68">
        <f t="shared" si="14"/>
      </c>
    </row>
    <row r="122" spans="1:13" ht="15">
      <c r="A122" s="69" t="s">
        <v>652</v>
      </c>
      <c r="B122" s="70" t="str">
        <f>IF(B112&gt;"",B112,"")</f>
        <v>Aleksi Hyttinen</v>
      </c>
      <c r="C122" s="70" t="str">
        <f>IF(F113&gt;"",F113,"")</f>
        <v>Manu Karjalainen</v>
      </c>
      <c r="D122" s="71"/>
      <c r="E122" s="72">
        <v>-4</v>
      </c>
      <c r="F122" s="72">
        <v>9</v>
      </c>
      <c r="G122" s="72">
        <v>-9</v>
      </c>
      <c r="H122" s="72">
        <v>-4</v>
      </c>
      <c r="I122" s="73"/>
      <c r="J122" s="74">
        <f t="shared" si="12"/>
        <v>1</v>
      </c>
      <c r="K122" s="75">
        <f t="shared" si="13"/>
        <v>3</v>
      </c>
      <c r="L122" s="76">
        <f t="shared" si="14"/>
      </c>
      <c r="M122" s="77">
        <f t="shared" si="14"/>
        <v>1</v>
      </c>
    </row>
    <row r="123" spans="1:13" ht="15">
      <c r="A123" s="43" t="s">
        <v>653</v>
      </c>
      <c r="B123" s="44" t="str">
        <f>IF(B113&gt;"",B113,"")</f>
        <v>Petter Punnonen</v>
      </c>
      <c r="C123" s="44" t="str">
        <f>IF(F111&gt;"",F111,"")</f>
        <v>Jani Kokkonen</v>
      </c>
      <c r="D123" s="78"/>
      <c r="E123" s="72"/>
      <c r="F123" s="46"/>
      <c r="G123" s="46"/>
      <c r="H123" s="46"/>
      <c r="I123" s="79"/>
      <c r="J123" s="47">
        <f t="shared" si="12"/>
      </c>
      <c r="K123" s="48">
        <f t="shared" si="13"/>
      </c>
      <c r="L123" s="49">
        <f t="shared" si="14"/>
      </c>
      <c r="M123" s="50">
        <f t="shared" si="14"/>
      </c>
    </row>
    <row r="124" spans="1:13" ht="15.75" thickBot="1">
      <c r="A124" s="61" t="s">
        <v>654</v>
      </c>
      <c r="B124" s="62" t="str">
        <f>IF(B111&gt;"",B111,"")</f>
        <v>Marko Kareinen</v>
      </c>
      <c r="C124" s="62" t="str">
        <f>IF(F112&gt;"",F112,"")</f>
        <v>Markku Kosonen</v>
      </c>
      <c r="D124" s="80"/>
      <c r="E124" s="81"/>
      <c r="F124" s="63"/>
      <c r="G124" s="81"/>
      <c r="H124" s="63"/>
      <c r="I124" s="63"/>
      <c r="J124" s="65">
        <f t="shared" si="12"/>
      </c>
      <c r="K124" s="66">
        <f t="shared" si="13"/>
      </c>
      <c r="L124" s="67">
        <f t="shared" si="14"/>
      </c>
      <c r="M124" s="68">
        <f t="shared" si="14"/>
      </c>
    </row>
    <row r="125" spans="1:13" ht="16.5" thickBot="1">
      <c r="A125" s="9"/>
      <c r="B125" s="9"/>
      <c r="C125" s="9"/>
      <c r="D125" s="9"/>
      <c r="E125" s="9"/>
      <c r="F125" s="9"/>
      <c r="G125" s="9"/>
      <c r="H125" s="105" t="s">
        <v>655</v>
      </c>
      <c r="I125" s="106"/>
      <c r="J125" s="82">
        <f>IF(ISBLANK(B111),"",SUM(J116:J124))</f>
        <v>10</v>
      </c>
      <c r="K125" s="83">
        <f>IF(ISBLANK(F111),"",SUM(K116:K124))</f>
        <v>15</v>
      </c>
      <c r="L125" s="84">
        <f>IF(ISBLANK(E116),"",SUM(L116:L124))</f>
        <v>2</v>
      </c>
      <c r="M125" s="85">
        <f>IF(ISBLANK(E116),"",SUM(M116:M124))</f>
        <v>5</v>
      </c>
    </row>
    <row r="126" spans="1:13" ht="15">
      <c r="A126" s="86" t="s">
        <v>656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87"/>
    </row>
    <row r="127" spans="1:13" ht="15">
      <c r="A127" s="88" t="s">
        <v>657</v>
      </c>
      <c r="B127" s="88"/>
      <c r="C127" s="88" t="s">
        <v>658</v>
      </c>
      <c r="D127" s="8"/>
      <c r="E127" s="88"/>
      <c r="F127" s="88" t="s">
        <v>39</v>
      </c>
      <c r="G127" s="8"/>
      <c r="H127" s="88"/>
      <c r="I127" s="89" t="s">
        <v>659</v>
      </c>
      <c r="J127" s="10"/>
      <c r="K127" s="9"/>
      <c r="L127" s="9"/>
      <c r="M127" s="87"/>
    </row>
    <row r="128" spans="1:13" ht="18.75" thickBot="1">
      <c r="A128" s="9"/>
      <c r="B128" s="9"/>
      <c r="C128" s="9"/>
      <c r="D128" s="9"/>
      <c r="E128" s="9"/>
      <c r="F128" s="9"/>
      <c r="G128" s="9"/>
      <c r="H128" s="9"/>
      <c r="I128" s="95" t="str">
        <f>IF(L125=5,B110,IF(M125=5,F110,""))</f>
        <v>Wega 1</v>
      </c>
      <c r="J128" s="96"/>
      <c r="K128" s="96"/>
      <c r="L128" s="96"/>
      <c r="M128" s="97"/>
    </row>
    <row r="129" spans="1:13" ht="18.75" thickBot="1">
      <c r="A129" s="91"/>
      <c r="B129" s="91"/>
      <c r="C129" s="91"/>
      <c r="D129" s="91"/>
      <c r="E129" s="91"/>
      <c r="F129" s="91"/>
      <c r="G129" s="91"/>
      <c r="H129" s="91"/>
      <c r="I129" s="92"/>
      <c r="J129" s="92"/>
      <c r="K129" s="92"/>
      <c r="L129" s="92"/>
      <c r="M129" s="93"/>
    </row>
    <row r="130" ht="16.5" thickBot="1" thickTop="1"/>
    <row r="131" spans="1:13" ht="16.5" thickTop="1">
      <c r="A131" s="3"/>
      <c r="B131" s="4"/>
      <c r="C131" s="5"/>
      <c r="D131" s="5"/>
      <c r="E131" s="123" t="s">
        <v>617</v>
      </c>
      <c r="F131" s="124"/>
      <c r="G131" s="125" t="s">
        <v>618</v>
      </c>
      <c r="H131" s="126"/>
      <c r="I131" s="126"/>
      <c r="J131" s="126"/>
      <c r="K131" s="126"/>
      <c r="L131" s="126"/>
      <c r="M131" s="127"/>
    </row>
    <row r="132" spans="1:13" ht="15.75">
      <c r="A132" s="7"/>
      <c r="B132" s="8" t="s">
        <v>619</v>
      </c>
      <c r="C132" s="9"/>
      <c r="D132" s="9"/>
      <c r="E132" s="128" t="s">
        <v>620</v>
      </c>
      <c r="F132" s="129"/>
      <c r="G132" s="130"/>
      <c r="H132" s="131"/>
      <c r="I132" s="132"/>
      <c r="J132" s="133"/>
      <c r="K132" s="133"/>
      <c r="L132" s="133"/>
      <c r="M132" s="134"/>
    </row>
    <row r="133" spans="1:13" ht="15.75">
      <c r="A133" s="10"/>
      <c r="B133" s="7" t="s">
        <v>621</v>
      </c>
      <c r="C133" s="9"/>
      <c r="D133" s="9"/>
      <c r="E133" s="135" t="s">
        <v>622</v>
      </c>
      <c r="F133" s="136"/>
      <c r="G133" s="137"/>
      <c r="H133" s="138"/>
      <c r="I133" s="138"/>
      <c r="J133" s="138"/>
      <c r="K133" s="138"/>
      <c r="L133" s="138"/>
      <c r="M133" s="139"/>
    </row>
    <row r="134" spans="1:13" ht="21" thickBot="1">
      <c r="A134" s="11"/>
      <c r="B134" s="12"/>
      <c r="C134" s="10"/>
      <c r="D134" s="9"/>
      <c r="E134" s="107" t="s">
        <v>623</v>
      </c>
      <c r="F134" s="108"/>
      <c r="G134" s="109"/>
      <c r="H134" s="110"/>
      <c r="I134" s="110"/>
      <c r="J134" s="13" t="s">
        <v>624</v>
      </c>
      <c r="K134" s="111"/>
      <c r="L134" s="112"/>
      <c r="M134" s="113"/>
    </row>
    <row r="135" spans="1:13" ht="15.75" thickTop="1">
      <c r="A135" s="14"/>
      <c r="C135" s="9"/>
      <c r="D135" s="9"/>
      <c r="E135" s="14"/>
      <c r="H135" s="15"/>
      <c r="I135" s="16"/>
      <c r="J135" s="17"/>
      <c r="K135" s="17"/>
      <c r="L135" s="17"/>
      <c r="M135" s="18"/>
    </row>
    <row r="136" spans="1:13" ht="16.5" thickBot="1">
      <c r="A136" s="20" t="s">
        <v>626</v>
      </c>
      <c r="B136" s="114" t="s">
        <v>609</v>
      </c>
      <c r="C136" s="115"/>
      <c r="D136" s="21"/>
      <c r="E136" s="22" t="s">
        <v>628</v>
      </c>
      <c r="F136" s="116" t="s">
        <v>610</v>
      </c>
      <c r="G136" s="117"/>
      <c r="H136" s="117"/>
      <c r="I136" s="117"/>
      <c r="J136" s="117"/>
      <c r="K136" s="117"/>
      <c r="L136" s="117"/>
      <c r="M136" s="118"/>
    </row>
    <row r="137" spans="1:13" ht="15">
      <c r="A137" s="23" t="s">
        <v>629</v>
      </c>
      <c r="B137" s="119" t="s">
        <v>681</v>
      </c>
      <c r="C137" s="120"/>
      <c r="D137" s="24"/>
      <c r="E137" s="25" t="s">
        <v>631</v>
      </c>
      <c r="F137" s="119" t="s">
        <v>424</v>
      </c>
      <c r="G137" s="121"/>
      <c r="H137" s="121"/>
      <c r="I137" s="121"/>
      <c r="J137" s="121"/>
      <c r="K137" s="121"/>
      <c r="L137" s="121"/>
      <c r="M137" s="122"/>
    </row>
    <row r="138" spans="1:13" ht="15">
      <c r="A138" s="26" t="s">
        <v>633</v>
      </c>
      <c r="B138" s="98" t="s">
        <v>682</v>
      </c>
      <c r="C138" s="99"/>
      <c r="D138" s="24"/>
      <c r="E138" s="27" t="s">
        <v>634</v>
      </c>
      <c r="F138" s="100" t="s">
        <v>399</v>
      </c>
      <c r="G138" s="101"/>
      <c r="H138" s="101"/>
      <c r="I138" s="101"/>
      <c r="J138" s="101"/>
      <c r="K138" s="101"/>
      <c r="L138" s="101"/>
      <c r="M138" s="102"/>
    </row>
    <row r="139" spans="1:13" ht="15">
      <c r="A139" s="26" t="s">
        <v>635</v>
      </c>
      <c r="B139" s="98" t="s">
        <v>683</v>
      </c>
      <c r="C139" s="99"/>
      <c r="D139" s="24"/>
      <c r="E139" s="28" t="s">
        <v>636</v>
      </c>
      <c r="F139" s="100" t="s">
        <v>372</v>
      </c>
      <c r="G139" s="101"/>
      <c r="H139" s="101"/>
      <c r="I139" s="101"/>
      <c r="J139" s="101"/>
      <c r="K139" s="101"/>
      <c r="L139" s="101"/>
      <c r="M139" s="102"/>
    </row>
    <row r="140" spans="1:13" ht="15.75">
      <c r="A140" s="9"/>
      <c r="B140" s="9"/>
      <c r="C140" s="9"/>
      <c r="D140" s="9"/>
      <c r="E140" s="14"/>
      <c r="F140" s="29"/>
      <c r="G140" s="29"/>
      <c r="H140" s="29"/>
      <c r="I140" s="9"/>
      <c r="J140" s="9"/>
      <c r="K140" s="9"/>
      <c r="L140" s="30"/>
      <c r="M140" s="31"/>
    </row>
    <row r="141" spans="1:13" ht="15.75" thickBot="1">
      <c r="A141" s="32" t="s">
        <v>638</v>
      </c>
      <c r="B141" s="9"/>
      <c r="C141" s="9"/>
      <c r="D141" s="9"/>
      <c r="E141" s="33" t="s">
        <v>639</v>
      </c>
      <c r="F141" s="33" t="s">
        <v>640</v>
      </c>
      <c r="G141" s="33" t="s">
        <v>641</v>
      </c>
      <c r="H141" s="33" t="s">
        <v>642</v>
      </c>
      <c r="I141" s="33" t="s">
        <v>643</v>
      </c>
      <c r="J141" s="103" t="s">
        <v>7</v>
      </c>
      <c r="K141" s="104"/>
      <c r="L141" s="33" t="s">
        <v>644</v>
      </c>
      <c r="M141" s="34" t="s">
        <v>645</v>
      </c>
    </row>
    <row r="142" spans="1:13" ht="15">
      <c r="A142" s="35" t="s">
        <v>646</v>
      </c>
      <c r="B142" s="36" t="str">
        <f>IF(B137&gt;"",B137,"")</f>
        <v>Mika Tuomola</v>
      </c>
      <c r="C142" s="36" t="str">
        <f>IF(F137&gt;"",F137,"")</f>
        <v>Sami Ruohonen</v>
      </c>
      <c r="D142" s="36"/>
      <c r="E142" s="37">
        <v>2</v>
      </c>
      <c r="F142" s="37">
        <v>-9</v>
      </c>
      <c r="G142" s="38">
        <v>7</v>
      </c>
      <c r="H142" s="37">
        <v>8</v>
      </c>
      <c r="I142" s="37"/>
      <c r="J142" s="39">
        <f>IF(ISBLANK(E142),"",COUNTIF(E142:I142,"&gt;=0"))</f>
        <v>3</v>
      </c>
      <c r="K142" s="40">
        <f>IF(ISBLANK(E142),"",(IF(LEFT(E142,1)="-",1,0)+IF(LEFT(F142,1)="-",1,0)+IF(LEFT(G142,1)="-",1,0)+IF(LEFT(H142,1)="-",1,0)+IF(LEFT(I142,1)="-",1,0)))</f>
        <v>1</v>
      </c>
      <c r="L142" s="41">
        <f>IF(J142=3,1,"")</f>
        <v>1</v>
      </c>
      <c r="M142" s="42">
        <f>IF(K142=3,1,"")</f>
      </c>
    </row>
    <row r="143" spans="1:13" ht="15">
      <c r="A143" s="43" t="s">
        <v>647</v>
      </c>
      <c r="B143" s="44" t="str">
        <f>IF(B138&gt;"",B138,"")</f>
        <v>Pasi Valasti</v>
      </c>
      <c r="C143" s="44" t="str">
        <f>IF(F138&gt;"",F138,"")</f>
        <v>Miro Seitz</v>
      </c>
      <c r="D143" s="44"/>
      <c r="E143" s="45">
        <v>5</v>
      </c>
      <c r="F143" s="46">
        <v>1</v>
      </c>
      <c r="G143" s="46">
        <v>10</v>
      </c>
      <c r="H143" s="46"/>
      <c r="I143" s="46"/>
      <c r="J143" s="47">
        <f>IF(ISBLANK(E143),"",COUNTIF(E143:I143,"&gt;=0"))</f>
        <v>3</v>
      </c>
      <c r="K143" s="48">
        <f>IF(ISBLANK(E143),"",(IF(LEFT(E143,1)="-",1,0)+IF(LEFT(F143,1)="-",1,0)+IF(LEFT(G143,1)="-",1,0)+IF(LEFT(H143,1)="-",1,0)+IF(LEFT(I143,1)="-",1,0)))</f>
        <v>0</v>
      </c>
      <c r="L143" s="49">
        <f>IF(J143=3,1,"")</f>
        <v>1</v>
      </c>
      <c r="M143" s="50">
        <f>IF(K143=3,1,"")</f>
      </c>
    </row>
    <row r="144" spans="1:13" ht="15.75" thickBot="1">
      <c r="A144" s="51" t="s">
        <v>648</v>
      </c>
      <c r="B144" s="52" t="str">
        <f>IF(B139&gt;"",B139,"")</f>
        <v>Otto Tennilä</v>
      </c>
      <c r="C144" s="52" t="str">
        <f>IF(F139&gt;"",F139,"")</f>
        <v>Teppo Ahti</v>
      </c>
      <c r="D144" s="52"/>
      <c r="E144" s="45">
        <v>7</v>
      </c>
      <c r="F144" s="53">
        <v>2</v>
      </c>
      <c r="G144" s="45">
        <v>4</v>
      </c>
      <c r="H144" s="45"/>
      <c r="I144" s="45"/>
      <c r="J144" s="47">
        <f aca="true" t="shared" si="15" ref="J144:J150">IF(ISBLANK(E144),"",COUNTIF(E144:I144,"&gt;=0"))</f>
        <v>3</v>
      </c>
      <c r="K144" s="54">
        <f aca="true" t="shared" si="16" ref="K144:K150">IF(ISBLANK(E144),"",(IF(LEFT(E144,1)="-",1,0)+IF(LEFT(F144,1)="-",1,0)+IF(LEFT(G144,1)="-",1,0)+IF(LEFT(H144,1)="-",1,0)+IF(LEFT(I144,1)="-",1,0)))</f>
        <v>0</v>
      </c>
      <c r="L144" s="55">
        <f aca="true" t="shared" si="17" ref="L144:M150">IF(J144=3,1,"")</f>
        <v>1</v>
      </c>
      <c r="M144" s="56">
        <f t="shared" si="17"/>
      </c>
    </row>
    <row r="145" spans="1:13" ht="15">
      <c r="A145" s="57" t="s">
        <v>649</v>
      </c>
      <c r="B145" s="36" t="str">
        <f>IF(B138&gt;"",B138,"")</f>
        <v>Pasi Valasti</v>
      </c>
      <c r="C145" s="36" t="str">
        <f>IF(F137&gt;"",F137,"")</f>
        <v>Sami Ruohonen</v>
      </c>
      <c r="D145" s="58"/>
      <c r="E145" s="59">
        <v>10</v>
      </c>
      <c r="F145" s="60">
        <v>4</v>
      </c>
      <c r="G145" s="59">
        <v>12</v>
      </c>
      <c r="H145" s="59"/>
      <c r="I145" s="59"/>
      <c r="J145" s="39">
        <f t="shared" si="15"/>
        <v>3</v>
      </c>
      <c r="K145" s="40">
        <f t="shared" si="16"/>
        <v>0</v>
      </c>
      <c r="L145" s="41">
        <f t="shared" si="17"/>
        <v>1</v>
      </c>
      <c r="M145" s="42">
        <f t="shared" si="17"/>
      </c>
    </row>
    <row r="146" spans="1:13" ht="15">
      <c r="A146" s="51" t="s">
        <v>650</v>
      </c>
      <c r="B146" s="44" t="str">
        <f>IF(B137&gt;"",B137,"")</f>
        <v>Mika Tuomola</v>
      </c>
      <c r="C146" s="44" t="str">
        <f>IF(F139&gt;"",F139,"")</f>
        <v>Teppo Ahti</v>
      </c>
      <c r="D146" s="52"/>
      <c r="E146" s="45">
        <v>3</v>
      </c>
      <c r="F146" s="53">
        <v>4</v>
      </c>
      <c r="G146" s="45">
        <v>-8</v>
      </c>
      <c r="H146" s="45">
        <v>4</v>
      </c>
      <c r="I146" s="45"/>
      <c r="J146" s="47">
        <f t="shared" si="15"/>
        <v>3</v>
      </c>
      <c r="K146" s="48">
        <f t="shared" si="16"/>
        <v>1</v>
      </c>
      <c r="L146" s="49">
        <f t="shared" si="17"/>
        <v>1</v>
      </c>
      <c r="M146" s="50">
        <f t="shared" si="17"/>
      </c>
    </row>
    <row r="147" spans="1:13" ht="15.75" thickBot="1">
      <c r="A147" s="61" t="s">
        <v>651</v>
      </c>
      <c r="B147" s="62" t="str">
        <f>IF(B139&gt;"",B139,"")</f>
        <v>Otto Tennilä</v>
      </c>
      <c r="C147" s="62" t="str">
        <f>IF(F138&gt;"",F138,"")</f>
        <v>Miro Seitz</v>
      </c>
      <c r="D147" s="62"/>
      <c r="E147" s="63"/>
      <c r="F147" s="64"/>
      <c r="G147" s="63"/>
      <c r="H147" s="63"/>
      <c r="I147" s="63"/>
      <c r="J147" s="65">
        <f t="shared" si="15"/>
      </c>
      <c r="K147" s="66">
        <f t="shared" si="16"/>
      </c>
      <c r="L147" s="67">
        <f t="shared" si="17"/>
      </c>
      <c r="M147" s="68">
        <f t="shared" si="17"/>
      </c>
    </row>
    <row r="148" spans="1:13" ht="15">
      <c r="A148" s="69" t="s">
        <v>652</v>
      </c>
      <c r="B148" s="70" t="str">
        <f>IF(B138&gt;"",B138,"")</f>
        <v>Pasi Valasti</v>
      </c>
      <c r="C148" s="70" t="str">
        <f>IF(F139&gt;"",F139,"")</f>
        <v>Teppo Ahti</v>
      </c>
      <c r="D148" s="71"/>
      <c r="E148" s="72"/>
      <c r="F148" s="72"/>
      <c r="G148" s="72"/>
      <c r="H148" s="72"/>
      <c r="I148" s="73"/>
      <c r="J148" s="74">
        <f t="shared" si="15"/>
      </c>
      <c r="K148" s="75">
        <f t="shared" si="16"/>
      </c>
      <c r="L148" s="76">
        <f t="shared" si="17"/>
      </c>
      <c r="M148" s="77">
        <f t="shared" si="17"/>
      </c>
    </row>
    <row r="149" spans="1:13" ht="15">
      <c r="A149" s="43" t="s">
        <v>653</v>
      </c>
      <c r="B149" s="44" t="str">
        <f>IF(B139&gt;"",B139,"")</f>
        <v>Otto Tennilä</v>
      </c>
      <c r="C149" s="44" t="str">
        <f>IF(F137&gt;"",F137,"")</f>
        <v>Sami Ruohonen</v>
      </c>
      <c r="D149" s="78"/>
      <c r="E149" s="72"/>
      <c r="F149" s="46"/>
      <c r="G149" s="46"/>
      <c r="H149" s="46"/>
      <c r="I149" s="79"/>
      <c r="J149" s="47">
        <f t="shared" si="15"/>
      </c>
      <c r="K149" s="48">
        <f t="shared" si="16"/>
      </c>
      <c r="L149" s="49">
        <f t="shared" si="17"/>
      </c>
      <c r="M149" s="50">
        <f t="shared" si="17"/>
      </c>
    </row>
    <row r="150" spans="1:13" ht="15.75" thickBot="1">
      <c r="A150" s="61" t="s">
        <v>654</v>
      </c>
      <c r="B150" s="62" t="str">
        <f>IF(B137&gt;"",B137,"")</f>
        <v>Mika Tuomola</v>
      </c>
      <c r="C150" s="62" t="str">
        <f>IF(F138&gt;"",F138,"")</f>
        <v>Miro Seitz</v>
      </c>
      <c r="D150" s="80"/>
      <c r="E150" s="81"/>
      <c r="F150" s="63"/>
      <c r="G150" s="81"/>
      <c r="H150" s="63"/>
      <c r="I150" s="63"/>
      <c r="J150" s="65">
        <f t="shared" si="15"/>
      </c>
      <c r="K150" s="66">
        <f t="shared" si="16"/>
      </c>
      <c r="L150" s="67">
        <f t="shared" si="17"/>
      </c>
      <c r="M150" s="68">
        <f t="shared" si="17"/>
      </c>
    </row>
    <row r="151" spans="1:13" ht="16.5" thickBot="1">
      <c r="A151" s="9"/>
      <c r="B151" s="9"/>
      <c r="C151" s="9"/>
      <c r="D151" s="9"/>
      <c r="E151" s="9"/>
      <c r="F151" s="9"/>
      <c r="G151" s="9"/>
      <c r="H151" s="105" t="s">
        <v>655</v>
      </c>
      <c r="I151" s="106"/>
      <c r="J151" s="82">
        <f>IF(ISBLANK(B137),"",SUM(J142:J150))</f>
        <v>15</v>
      </c>
      <c r="K151" s="83">
        <f>IF(ISBLANK(F137),"",SUM(K142:K150))</f>
        <v>2</v>
      </c>
      <c r="L151" s="84">
        <f>IF(ISBLANK(E142),"",SUM(L142:L150))</f>
        <v>5</v>
      </c>
      <c r="M151" s="85">
        <f>IF(ISBLANK(E142),"",SUM(M142:M150))</f>
        <v>0</v>
      </c>
    </row>
    <row r="152" spans="1:13" ht="15">
      <c r="A152" s="86" t="s">
        <v>656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87"/>
    </row>
    <row r="153" spans="1:13" ht="15">
      <c r="A153" s="88" t="s">
        <v>657</v>
      </c>
      <c r="B153" s="88"/>
      <c r="C153" s="88" t="s">
        <v>658</v>
      </c>
      <c r="D153" s="8"/>
      <c r="E153" s="88"/>
      <c r="F153" s="88" t="s">
        <v>39</v>
      </c>
      <c r="G153" s="8"/>
      <c r="H153" s="88"/>
      <c r="I153" s="89" t="s">
        <v>659</v>
      </c>
      <c r="J153" s="10"/>
      <c r="K153" s="9"/>
      <c r="L153" s="9"/>
      <c r="M153" s="87"/>
    </row>
    <row r="154" spans="1:13" ht="18.75" thickBot="1">
      <c r="A154" s="9"/>
      <c r="B154" s="9"/>
      <c r="C154" s="9"/>
      <c r="D154" s="9"/>
      <c r="E154" s="9"/>
      <c r="F154" s="9"/>
      <c r="G154" s="9"/>
      <c r="H154" s="9"/>
      <c r="I154" s="95" t="str">
        <f>IF(L151=5,B136,IF(M151=5,F136,""))</f>
        <v>PT 75 1</v>
      </c>
      <c r="J154" s="96"/>
      <c r="K154" s="96"/>
      <c r="L154" s="96"/>
      <c r="M154" s="97"/>
    </row>
    <row r="155" spans="1:13" ht="18.75" thickBot="1">
      <c r="A155" s="91"/>
      <c r="B155" s="91"/>
      <c r="C155" s="91"/>
      <c r="D155" s="91"/>
      <c r="E155" s="91"/>
      <c r="F155" s="91"/>
      <c r="G155" s="91"/>
      <c r="H155" s="91"/>
      <c r="I155" s="92"/>
      <c r="J155" s="92"/>
      <c r="K155" s="92"/>
      <c r="L155" s="92"/>
      <c r="M155" s="93"/>
    </row>
    <row r="156" ht="16.5" thickBot="1" thickTop="1"/>
    <row r="157" spans="1:13" ht="16.5" thickTop="1">
      <c r="A157" s="3"/>
      <c r="B157" s="4"/>
      <c r="C157" s="5"/>
      <c r="D157" s="5"/>
      <c r="E157" s="123" t="s">
        <v>617</v>
      </c>
      <c r="F157" s="124"/>
      <c r="G157" s="125" t="s">
        <v>618</v>
      </c>
      <c r="H157" s="126"/>
      <c r="I157" s="126"/>
      <c r="J157" s="126"/>
      <c r="K157" s="126"/>
      <c r="L157" s="126"/>
      <c r="M157" s="127"/>
    </row>
    <row r="158" spans="1:13" ht="15.75">
      <c r="A158" s="7"/>
      <c r="B158" s="8" t="s">
        <v>619</v>
      </c>
      <c r="C158" s="9"/>
      <c r="D158" s="9"/>
      <c r="E158" s="128" t="s">
        <v>620</v>
      </c>
      <c r="F158" s="129"/>
      <c r="G158" s="130"/>
      <c r="H158" s="131"/>
      <c r="I158" s="132"/>
      <c r="J158" s="133"/>
      <c r="K158" s="133"/>
      <c r="L158" s="133"/>
      <c r="M158" s="134"/>
    </row>
    <row r="159" spans="1:13" ht="15.75">
      <c r="A159" s="10"/>
      <c r="B159" s="7" t="s">
        <v>621</v>
      </c>
      <c r="C159" s="9"/>
      <c r="D159" s="9"/>
      <c r="E159" s="135" t="s">
        <v>622</v>
      </c>
      <c r="F159" s="136"/>
      <c r="G159" s="137"/>
      <c r="H159" s="138"/>
      <c r="I159" s="138"/>
      <c r="J159" s="138"/>
      <c r="K159" s="138"/>
      <c r="L159" s="138"/>
      <c r="M159" s="139"/>
    </row>
    <row r="160" spans="1:13" ht="21" thickBot="1">
      <c r="A160" s="11"/>
      <c r="B160" s="12"/>
      <c r="C160" s="10"/>
      <c r="D160" s="9"/>
      <c r="E160" s="107" t="s">
        <v>623</v>
      </c>
      <c r="F160" s="108"/>
      <c r="G160" s="109"/>
      <c r="H160" s="110"/>
      <c r="I160" s="110"/>
      <c r="J160" s="13" t="s">
        <v>624</v>
      </c>
      <c r="K160" s="111"/>
      <c r="L160" s="112"/>
      <c r="M160" s="113"/>
    </row>
    <row r="161" spans="1:13" ht="15.75" thickTop="1">
      <c r="A161" s="14"/>
      <c r="C161" s="9"/>
      <c r="D161" s="9"/>
      <c r="E161" s="14"/>
      <c r="H161" s="15"/>
      <c r="I161" s="16"/>
      <c r="J161" s="17"/>
      <c r="K161" s="17"/>
      <c r="L161" s="17"/>
      <c r="M161" s="18"/>
    </row>
    <row r="162" spans="1:13" ht="16.5" thickBot="1">
      <c r="A162" s="20" t="s">
        <v>626</v>
      </c>
      <c r="B162" s="114" t="s">
        <v>296</v>
      </c>
      <c r="C162" s="115"/>
      <c r="D162" s="21"/>
      <c r="E162" s="22" t="s">
        <v>628</v>
      </c>
      <c r="F162" s="116" t="s">
        <v>684</v>
      </c>
      <c r="G162" s="117"/>
      <c r="H162" s="117"/>
      <c r="I162" s="117"/>
      <c r="J162" s="117"/>
      <c r="K162" s="117"/>
      <c r="L162" s="117"/>
      <c r="M162" s="118"/>
    </row>
    <row r="163" spans="1:13" ht="15">
      <c r="A163" s="23" t="s">
        <v>629</v>
      </c>
      <c r="B163" s="119" t="s">
        <v>438</v>
      </c>
      <c r="C163" s="120"/>
      <c r="D163" s="24"/>
      <c r="E163" s="25" t="s">
        <v>631</v>
      </c>
      <c r="F163" s="119" t="s">
        <v>685</v>
      </c>
      <c r="G163" s="121"/>
      <c r="H163" s="121"/>
      <c r="I163" s="121"/>
      <c r="J163" s="121"/>
      <c r="K163" s="121"/>
      <c r="L163" s="121"/>
      <c r="M163" s="122"/>
    </row>
    <row r="164" spans="1:13" ht="15">
      <c r="A164" s="26" t="s">
        <v>633</v>
      </c>
      <c r="B164" s="98" t="s">
        <v>443</v>
      </c>
      <c r="C164" s="99"/>
      <c r="D164" s="24"/>
      <c r="E164" s="27" t="s">
        <v>634</v>
      </c>
      <c r="F164" s="100" t="s">
        <v>259</v>
      </c>
      <c r="G164" s="101"/>
      <c r="H164" s="101"/>
      <c r="I164" s="101"/>
      <c r="J164" s="101"/>
      <c r="K164" s="101"/>
      <c r="L164" s="101"/>
      <c r="M164" s="102"/>
    </row>
    <row r="165" spans="1:13" ht="15">
      <c r="A165" s="26" t="s">
        <v>635</v>
      </c>
      <c r="B165" s="98" t="s">
        <v>295</v>
      </c>
      <c r="C165" s="99"/>
      <c r="D165" s="24"/>
      <c r="E165" s="28" t="s">
        <v>636</v>
      </c>
      <c r="F165" s="100" t="s">
        <v>686</v>
      </c>
      <c r="G165" s="101"/>
      <c r="H165" s="101"/>
      <c r="I165" s="101"/>
      <c r="J165" s="101"/>
      <c r="K165" s="101"/>
      <c r="L165" s="101"/>
      <c r="M165" s="102"/>
    </row>
    <row r="166" spans="1:13" ht="15.75">
      <c r="A166" s="9"/>
      <c r="B166" s="9"/>
      <c r="C166" s="9"/>
      <c r="D166" s="9"/>
      <c r="E166" s="14"/>
      <c r="F166" s="29"/>
      <c r="G166" s="29"/>
      <c r="H166" s="29"/>
      <c r="I166" s="9"/>
      <c r="J166" s="9"/>
      <c r="K166" s="9"/>
      <c r="L166" s="30"/>
      <c r="M166" s="31"/>
    </row>
    <row r="167" spans="1:13" ht="15.75" thickBot="1">
      <c r="A167" s="32" t="s">
        <v>638</v>
      </c>
      <c r="B167" s="9"/>
      <c r="C167" s="9"/>
      <c r="D167" s="9"/>
      <c r="E167" s="33" t="s">
        <v>639</v>
      </c>
      <c r="F167" s="33" t="s">
        <v>640</v>
      </c>
      <c r="G167" s="33" t="s">
        <v>641</v>
      </c>
      <c r="H167" s="33" t="s">
        <v>642</v>
      </c>
      <c r="I167" s="33" t="s">
        <v>643</v>
      </c>
      <c r="J167" s="103" t="s">
        <v>7</v>
      </c>
      <c r="K167" s="104"/>
      <c r="L167" s="33" t="s">
        <v>644</v>
      </c>
      <c r="M167" s="34" t="s">
        <v>645</v>
      </c>
    </row>
    <row r="168" spans="1:13" ht="15">
      <c r="A168" s="35" t="s">
        <v>646</v>
      </c>
      <c r="B168" s="36" t="str">
        <f>IF(B163&gt;"",B163,"")</f>
        <v>Kari Saarinen</v>
      </c>
      <c r="C168" s="36" t="str">
        <f>IF(F163&gt;"",F163,"")</f>
        <v>Jussi Mäkelä</v>
      </c>
      <c r="D168" s="36"/>
      <c r="E168" s="37">
        <v>6</v>
      </c>
      <c r="F168" s="37">
        <v>-3</v>
      </c>
      <c r="G168" s="38">
        <v>-4</v>
      </c>
      <c r="H168" s="37">
        <v>-5</v>
      </c>
      <c r="I168" s="37"/>
      <c r="J168" s="39">
        <f>IF(ISBLANK(E168),"",COUNTIF(E168:I168,"&gt;=0"))</f>
        <v>1</v>
      </c>
      <c r="K168" s="40">
        <f>IF(ISBLANK(E168),"",(IF(LEFT(E168,1)="-",1,0)+IF(LEFT(F168,1)="-",1,0)+IF(LEFT(G168,1)="-",1,0)+IF(LEFT(H168,1)="-",1,0)+IF(LEFT(I168,1)="-",1,0)))</f>
        <v>3</v>
      </c>
      <c r="L168" s="41">
        <f>IF(J168=3,1,"")</f>
      </c>
      <c r="M168" s="42">
        <f>IF(K168=3,1,"")</f>
        <v>1</v>
      </c>
    </row>
    <row r="169" spans="1:13" ht="15">
      <c r="A169" s="43" t="s">
        <v>647</v>
      </c>
      <c r="B169" s="44" t="str">
        <f>IF(B164&gt;"",B164,"")</f>
        <v>Harri Sassi</v>
      </c>
      <c r="C169" s="44" t="str">
        <f>IF(F164&gt;"",F164,"")</f>
        <v>Aleksi Mustonen</v>
      </c>
      <c r="D169" s="44"/>
      <c r="E169" s="45">
        <v>-5</v>
      </c>
      <c r="F169" s="46">
        <v>-10</v>
      </c>
      <c r="G169" s="46">
        <v>-5</v>
      </c>
      <c r="H169" s="46"/>
      <c r="I169" s="46"/>
      <c r="J169" s="47">
        <f>IF(ISBLANK(E169),"",COUNTIF(E169:I169,"&gt;=0"))</f>
        <v>0</v>
      </c>
      <c r="K169" s="48">
        <f>IF(ISBLANK(E169),"",(IF(LEFT(E169,1)="-",1,0)+IF(LEFT(F169,1)="-",1,0)+IF(LEFT(G169,1)="-",1,0)+IF(LEFT(H169,1)="-",1,0)+IF(LEFT(I169,1)="-",1,0)))</f>
        <v>3</v>
      </c>
      <c r="L169" s="49">
        <f>IF(J169=3,1,"")</f>
      </c>
      <c r="M169" s="50">
        <f>IF(K169=3,1,"")</f>
        <v>1</v>
      </c>
    </row>
    <row r="170" spans="1:13" ht="15.75" thickBot="1">
      <c r="A170" s="51" t="s">
        <v>648</v>
      </c>
      <c r="B170" s="52" t="str">
        <f>IF(B165&gt;"",B165,"")</f>
        <v>Jarno Lehtonen</v>
      </c>
      <c r="C170" s="52" t="str">
        <f>IF(F165&gt;"",F165,"")</f>
        <v>Lauri Laane</v>
      </c>
      <c r="D170" s="52"/>
      <c r="E170" s="45">
        <v>-8</v>
      </c>
      <c r="F170" s="53">
        <v>-7</v>
      </c>
      <c r="G170" s="45">
        <v>-3</v>
      </c>
      <c r="H170" s="45"/>
      <c r="I170" s="45"/>
      <c r="J170" s="47">
        <f aca="true" t="shared" si="18" ref="J170:J176">IF(ISBLANK(E170),"",COUNTIF(E170:I170,"&gt;=0"))</f>
        <v>0</v>
      </c>
      <c r="K170" s="54">
        <f aca="true" t="shared" si="19" ref="K170:K176">IF(ISBLANK(E170),"",(IF(LEFT(E170,1)="-",1,0)+IF(LEFT(F170,1)="-",1,0)+IF(LEFT(G170,1)="-",1,0)+IF(LEFT(H170,1)="-",1,0)+IF(LEFT(I170,1)="-",1,0)))</f>
        <v>3</v>
      </c>
      <c r="L170" s="55">
        <f aca="true" t="shared" si="20" ref="L170:M176">IF(J170=3,1,"")</f>
      </c>
      <c r="M170" s="56">
        <f t="shared" si="20"/>
        <v>1</v>
      </c>
    </row>
    <row r="171" spans="1:13" ht="15">
      <c r="A171" s="57" t="s">
        <v>649</v>
      </c>
      <c r="B171" s="36" t="str">
        <f>IF(B164&gt;"",B164,"")</f>
        <v>Harri Sassi</v>
      </c>
      <c r="C171" s="36" t="str">
        <f>IF(F163&gt;"",F163,"")</f>
        <v>Jussi Mäkelä</v>
      </c>
      <c r="D171" s="58"/>
      <c r="E171" s="59">
        <v>5</v>
      </c>
      <c r="F171" s="60">
        <v>-8</v>
      </c>
      <c r="G171" s="59">
        <v>-8</v>
      </c>
      <c r="H171" s="59">
        <v>-6</v>
      </c>
      <c r="I171" s="59"/>
      <c r="J171" s="39">
        <f t="shared" si="18"/>
        <v>1</v>
      </c>
      <c r="K171" s="40">
        <f t="shared" si="19"/>
        <v>3</v>
      </c>
      <c r="L171" s="41">
        <f t="shared" si="20"/>
      </c>
      <c r="M171" s="42">
        <f t="shared" si="20"/>
        <v>1</v>
      </c>
    </row>
    <row r="172" spans="1:13" ht="15">
      <c r="A172" s="51" t="s">
        <v>650</v>
      </c>
      <c r="B172" s="44" t="str">
        <f>IF(B163&gt;"",B163,"")</f>
        <v>Kari Saarinen</v>
      </c>
      <c r="C172" s="44" t="str">
        <f>IF(F165&gt;"",F165,"")</f>
        <v>Lauri Laane</v>
      </c>
      <c r="D172" s="52"/>
      <c r="E172" s="45">
        <v>-7</v>
      </c>
      <c r="F172" s="53">
        <v>-8</v>
      </c>
      <c r="G172" s="45">
        <v>6</v>
      </c>
      <c r="H172" s="45">
        <v>-8</v>
      </c>
      <c r="I172" s="45"/>
      <c r="J172" s="47">
        <f t="shared" si="18"/>
        <v>1</v>
      </c>
      <c r="K172" s="48">
        <f t="shared" si="19"/>
        <v>3</v>
      </c>
      <c r="L172" s="49">
        <f t="shared" si="20"/>
      </c>
      <c r="M172" s="50">
        <f t="shared" si="20"/>
        <v>1</v>
      </c>
    </row>
    <row r="173" spans="1:13" ht="15.75" thickBot="1">
      <c r="A173" s="61" t="s">
        <v>651</v>
      </c>
      <c r="B173" s="62" t="str">
        <f>IF(B165&gt;"",B165,"")</f>
        <v>Jarno Lehtonen</v>
      </c>
      <c r="C173" s="62" t="str">
        <f>IF(F164&gt;"",F164,"")</f>
        <v>Aleksi Mustonen</v>
      </c>
      <c r="D173" s="62"/>
      <c r="E173" s="63"/>
      <c r="F173" s="64"/>
      <c r="G173" s="63"/>
      <c r="H173" s="63"/>
      <c r="I173" s="63"/>
      <c r="J173" s="65">
        <f t="shared" si="18"/>
      </c>
      <c r="K173" s="66">
        <f t="shared" si="19"/>
      </c>
      <c r="L173" s="67">
        <f t="shared" si="20"/>
      </c>
      <c r="M173" s="68">
        <f t="shared" si="20"/>
      </c>
    </row>
    <row r="174" spans="1:13" ht="15">
      <c r="A174" s="69" t="s">
        <v>652</v>
      </c>
      <c r="B174" s="70" t="str">
        <f>IF(B164&gt;"",B164,"")</f>
        <v>Harri Sassi</v>
      </c>
      <c r="C174" s="70" t="str">
        <f>IF(F165&gt;"",F165,"")</f>
        <v>Lauri Laane</v>
      </c>
      <c r="D174" s="71"/>
      <c r="E174" s="72"/>
      <c r="F174" s="72"/>
      <c r="G174" s="72"/>
      <c r="H174" s="72"/>
      <c r="I174" s="73"/>
      <c r="J174" s="74">
        <f t="shared" si="18"/>
      </c>
      <c r="K174" s="75">
        <f t="shared" si="19"/>
      </c>
      <c r="L174" s="76">
        <f t="shared" si="20"/>
      </c>
      <c r="M174" s="77">
        <f t="shared" si="20"/>
      </c>
    </row>
    <row r="175" spans="1:13" ht="15">
      <c r="A175" s="43" t="s">
        <v>653</v>
      </c>
      <c r="B175" s="44" t="str">
        <f>IF(B165&gt;"",B165,"")</f>
        <v>Jarno Lehtonen</v>
      </c>
      <c r="C175" s="44" t="str">
        <f>IF(F163&gt;"",F163,"")</f>
        <v>Jussi Mäkelä</v>
      </c>
      <c r="D175" s="78"/>
      <c r="E175" s="72"/>
      <c r="F175" s="46"/>
      <c r="G175" s="46"/>
      <c r="H175" s="46"/>
      <c r="I175" s="79"/>
      <c r="J175" s="47">
        <f t="shared" si="18"/>
      </c>
      <c r="K175" s="48">
        <f t="shared" si="19"/>
      </c>
      <c r="L175" s="49">
        <f t="shared" si="20"/>
      </c>
      <c r="M175" s="50">
        <f t="shared" si="20"/>
      </c>
    </row>
    <row r="176" spans="1:13" ht="15.75" thickBot="1">
      <c r="A176" s="61" t="s">
        <v>654</v>
      </c>
      <c r="B176" s="62" t="str">
        <f>IF(B163&gt;"",B163,"")</f>
        <v>Kari Saarinen</v>
      </c>
      <c r="C176" s="62" t="str">
        <f>IF(F164&gt;"",F164,"")</f>
        <v>Aleksi Mustonen</v>
      </c>
      <c r="D176" s="80"/>
      <c r="E176" s="81"/>
      <c r="F176" s="63"/>
      <c r="G176" s="81"/>
      <c r="H176" s="63"/>
      <c r="I176" s="63"/>
      <c r="J176" s="65">
        <f t="shared" si="18"/>
      </c>
      <c r="K176" s="66">
        <f t="shared" si="19"/>
      </c>
      <c r="L176" s="67">
        <f t="shared" si="20"/>
      </c>
      <c r="M176" s="68">
        <f t="shared" si="20"/>
      </c>
    </row>
    <row r="177" spans="1:13" ht="16.5" thickBot="1">
      <c r="A177" s="9"/>
      <c r="B177" s="9"/>
      <c r="C177" s="9"/>
      <c r="D177" s="9"/>
      <c r="E177" s="9"/>
      <c r="F177" s="9"/>
      <c r="G177" s="9"/>
      <c r="H177" s="105" t="s">
        <v>655</v>
      </c>
      <c r="I177" s="106"/>
      <c r="J177" s="82">
        <f>IF(ISBLANK(B163),"",SUM(J168:J176))</f>
        <v>3</v>
      </c>
      <c r="K177" s="83">
        <f>IF(ISBLANK(F163),"",SUM(K168:K176))</f>
        <v>15</v>
      </c>
      <c r="L177" s="84">
        <f>IF(ISBLANK(E168),"",SUM(L168:L176))</f>
        <v>0</v>
      </c>
      <c r="M177" s="85">
        <f>IF(ISBLANK(E168),"",SUM(M168:M176))</f>
        <v>5</v>
      </c>
    </row>
    <row r="178" spans="1:13" ht="15">
      <c r="A178" s="86" t="s">
        <v>656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87"/>
    </row>
    <row r="179" spans="1:13" ht="15">
      <c r="A179" s="88" t="s">
        <v>657</v>
      </c>
      <c r="B179" s="88"/>
      <c r="C179" s="88" t="s">
        <v>658</v>
      </c>
      <c r="D179" s="8"/>
      <c r="E179" s="88"/>
      <c r="F179" s="88" t="s">
        <v>39</v>
      </c>
      <c r="G179" s="8"/>
      <c r="H179" s="88"/>
      <c r="I179" s="89" t="s">
        <v>659</v>
      </c>
      <c r="J179" s="10"/>
      <c r="K179" s="9"/>
      <c r="L179" s="9"/>
      <c r="M179" s="87"/>
    </row>
    <row r="180" spans="1:13" ht="18.75" thickBot="1">
      <c r="A180" s="9"/>
      <c r="B180" s="9"/>
      <c r="C180" s="9"/>
      <c r="D180" s="9"/>
      <c r="E180" s="9"/>
      <c r="F180" s="9"/>
      <c r="G180" s="9"/>
      <c r="H180" s="9"/>
      <c r="I180" s="95" t="str">
        <f>IF(L177=5,B162,IF(M177=5,F162,""))</f>
        <v>Tip-70 2</v>
      </c>
      <c r="J180" s="96"/>
      <c r="K180" s="96"/>
      <c r="L180" s="96"/>
      <c r="M180" s="97"/>
    </row>
    <row r="181" spans="1:13" ht="18.75" thickBot="1">
      <c r="A181" s="91"/>
      <c r="B181" s="91"/>
      <c r="C181" s="91"/>
      <c r="D181" s="91"/>
      <c r="E181" s="91"/>
      <c r="F181" s="91"/>
      <c r="G181" s="91"/>
      <c r="H181" s="91"/>
      <c r="I181" s="92"/>
      <c r="J181" s="92"/>
      <c r="K181" s="92"/>
      <c r="L181" s="92"/>
      <c r="M181" s="93"/>
    </row>
    <row r="182" ht="16.5" thickBot="1" thickTop="1"/>
    <row r="183" spans="1:13" ht="16.5" thickTop="1">
      <c r="A183" s="3"/>
      <c r="B183" s="4"/>
      <c r="C183" s="5"/>
      <c r="D183" s="5"/>
      <c r="E183" s="123" t="s">
        <v>617</v>
      </c>
      <c r="F183" s="124"/>
      <c r="G183" s="125" t="s">
        <v>618</v>
      </c>
      <c r="H183" s="126"/>
      <c r="I183" s="126"/>
      <c r="J183" s="126"/>
      <c r="K183" s="126"/>
      <c r="L183" s="126"/>
      <c r="M183" s="127"/>
    </row>
    <row r="184" spans="1:13" ht="15.75">
      <c r="A184" s="7"/>
      <c r="B184" s="8" t="s">
        <v>619</v>
      </c>
      <c r="C184" s="9"/>
      <c r="D184" s="9"/>
      <c r="E184" s="128" t="s">
        <v>620</v>
      </c>
      <c r="F184" s="129"/>
      <c r="G184" s="130"/>
      <c r="H184" s="131"/>
      <c r="I184" s="132"/>
      <c r="J184" s="133"/>
      <c r="K184" s="133"/>
      <c r="L184" s="133"/>
      <c r="M184" s="134"/>
    </row>
    <row r="185" spans="1:13" ht="15.75">
      <c r="A185" s="10"/>
      <c r="B185" s="7" t="s">
        <v>621</v>
      </c>
      <c r="C185" s="9"/>
      <c r="D185" s="9"/>
      <c r="E185" s="135" t="s">
        <v>622</v>
      </c>
      <c r="F185" s="136"/>
      <c r="G185" s="137"/>
      <c r="H185" s="138"/>
      <c r="I185" s="138"/>
      <c r="J185" s="138"/>
      <c r="K185" s="138"/>
      <c r="L185" s="138"/>
      <c r="M185" s="139"/>
    </row>
    <row r="186" spans="1:13" ht="21" thickBot="1">
      <c r="A186" s="11"/>
      <c r="B186" s="12"/>
      <c r="C186" s="10"/>
      <c r="D186" s="9"/>
      <c r="E186" s="107" t="s">
        <v>623</v>
      </c>
      <c r="F186" s="108"/>
      <c r="G186" s="109"/>
      <c r="H186" s="110"/>
      <c r="I186" s="110"/>
      <c r="J186" s="13" t="s">
        <v>624</v>
      </c>
      <c r="K186" s="111"/>
      <c r="L186" s="112"/>
      <c r="M186" s="113"/>
    </row>
    <row r="187" spans="1:13" ht="15.75" thickTop="1">
      <c r="A187" s="14"/>
      <c r="C187" s="9"/>
      <c r="D187" s="9"/>
      <c r="E187" s="14"/>
      <c r="H187" s="15"/>
      <c r="I187" s="16"/>
      <c r="J187" s="17"/>
      <c r="K187" s="17"/>
      <c r="L187" s="17"/>
      <c r="M187" s="18"/>
    </row>
    <row r="188" spans="1:13" ht="16.5" thickBot="1">
      <c r="A188" s="20" t="s">
        <v>626</v>
      </c>
      <c r="B188" s="114" t="s">
        <v>301</v>
      </c>
      <c r="C188" s="115"/>
      <c r="D188" s="21"/>
      <c r="E188" s="22" t="s">
        <v>628</v>
      </c>
      <c r="F188" s="116" t="s">
        <v>614</v>
      </c>
      <c r="G188" s="117"/>
      <c r="H188" s="117"/>
      <c r="I188" s="117"/>
      <c r="J188" s="117"/>
      <c r="K188" s="117"/>
      <c r="L188" s="117"/>
      <c r="M188" s="118"/>
    </row>
    <row r="189" spans="1:13" ht="15">
      <c r="A189" s="23" t="s">
        <v>629</v>
      </c>
      <c r="B189" s="119" t="s">
        <v>687</v>
      </c>
      <c r="C189" s="120"/>
      <c r="D189" s="24"/>
      <c r="E189" s="25" t="s">
        <v>631</v>
      </c>
      <c r="F189" s="119" t="s">
        <v>322</v>
      </c>
      <c r="G189" s="121"/>
      <c r="H189" s="121"/>
      <c r="I189" s="121"/>
      <c r="J189" s="121"/>
      <c r="K189" s="121"/>
      <c r="L189" s="121"/>
      <c r="M189" s="122"/>
    </row>
    <row r="190" spans="1:13" ht="15">
      <c r="A190" s="26" t="s">
        <v>633</v>
      </c>
      <c r="B190" s="98" t="s">
        <v>688</v>
      </c>
      <c r="C190" s="99"/>
      <c r="D190" s="24"/>
      <c r="E190" s="27" t="s">
        <v>634</v>
      </c>
      <c r="F190" s="100" t="s">
        <v>483</v>
      </c>
      <c r="G190" s="101"/>
      <c r="H190" s="101"/>
      <c r="I190" s="101"/>
      <c r="J190" s="101"/>
      <c r="K190" s="101"/>
      <c r="L190" s="101"/>
      <c r="M190" s="102"/>
    </row>
    <row r="191" spans="1:13" ht="15">
      <c r="A191" s="26" t="s">
        <v>635</v>
      </c>
      <c r="B191" s="98" t="s">
        <v>689</v>
      </c>
      <c r="C191" s="99"/>
      <c r="D191" s="24"/>
      <c r="E191" s="28" t="s">
        <v>636</v>
      </c>
      <c r="F191" s="100" t="s">
        <v>268</v>
      </c>
      <c r="G191" s="101"/>
      <c r="H191" s="101"/>
      <c r="I191" s="101"/>
      <c r="J191" s="101"/>
      <c r="K191" s="101"/>
      <c r="L191" s="101"/>
      <c r="M191" s="102"/>
    </row>
    <row r="192" spans="1:13" ht="15.75">
      <c r="A192" s="9"/>
      <c r="B192" s="9"/>
      <c r="C192" s="9"/>
      <c r="D192" s="9"/>
      <c r="E192" s="14"/>
      <c r="F192" s="29"/>
      <c r="G192" s="29"/>
      <c r="H192" s="29"/>
      <c r="I192" s="9"/>
      <c r="J192" s="9"/>
      <c r="K192" s="9"/>
      <c r="L192" s="30"/>
      <c r="M192" s="31"/>
    </row>
    <row r="193" spans="1:13" ht="15.75" thickBot="1">
      <c r="A193" s="32" t="s">
        <v>638</v>
      </c>
      <c r="B193" s="9"/>
      <c r="C193" s="9"/>
      <c r="D193" s="9"/>
      <c r="E193" s="33" t="s">
        <v>639</v>
      </c>
      <c r="F193" s="33" t="s">
        <v>640</v>
      </c>
      <c r="G193" s="33" t="s">
        <v>641</v>
      </c>
      <c r="H193" s="33" t="s">
        <v>642</v>
      </c>
      <c r="I193" s="33" t="s">
        <v>643</v>
      </c>
      <c r="J193" s="103" t="s">
        <v>7</v>
      </c>
      <c r="K193" s="104"/>
      <c r="L193" s="33" t="s">
        <v>644</v>
      </c>
      <c r="M193" s="34" t="s">
        <v>645</v>
      </c>
    </row>
    <row r="194" spans="1:13" ht="15">
      <c r="A194" s="35" t="s">
        <v>646</v>
      </c>
      <c r="B194" s="36" t="str">
        <f>IF(B189&gt;"",B189,"")</f>
        <v>Lari Ikonen</v>
      </c>
      <c r="C194" s="36" t="str">
        <f>IF(F189&gt;"",F189,"")</f>
        <v>Patrik Rissanen</v>
      </c>
      <c r="D194" s="36"/>
      <c r="E194" s="37">
        <v>8</v>
      </c>
      <c r="F194" s="37">
        <v>10</v>
      </c>
      <c r="G194" s="38">
        <v>-3</v>
      </c>
      <c r="H194" s="37">
        <v>6</v>
      </c>
      <c r="I194" s="37"/>
      <c r="J194" s="39">
        <f>IF(ISBLANK(E194),"",COUNTIF(E194:I194,"&gt;=0"))</f>
        <v>3</v>
      </c>
      <c r="K194" s="40">
        <f>IF(ISBLANK(E194),"",(IF(LEFT(E194,1)="-",1,0)+IF(LEFT(F194,1)="-",1,0)+IF(LEFT(G194,1)="-",1,0)+IF(LEFT(H194,1)="-",1,0)+IF(LEFT(I194,1)="-",1,0)))</f>
        <v>1</v>
      </c>
      <c r="L194" s="41">
        <f>IF(J194=3,1,"")</f>
        <v>1</v>
      </c>
      <c r="M194" s="42">
        <f>IF(K194=3,1,"")</f>
      </c>
    </row>
    <row r="195" spans="1:13" ht="15">
      <c r="A195" s="43" t="s">
        <v>647</v>
      </c>
      <c r="B195" s="44" t="str">
        <f>IF(B190&gt;"",B190,"")</f>
        <v>Tom Lundström</v>
      </c>
      <c r="C195" s="44" t="str">
        <f>IF(F190&gt;"",F190,"")</f>
        <v>Olli-Ville Halonen</v>
      </c>
      <c r="D195" s="44"/>
      <c r="E195" s="45">
        <v>-9</v>
      </c>
      <c r="F195" s="46">
        <v>6</v>
      </c>
      <c r="G195" s="46">
        <v>8</v>
      </c>
      <c r="H195" s="46">
        <v>10</v>
      </c>
      <c r="I195" s="46"/>
      <c r="J195" s="47">
        <f>IF(ISBLANK(E195),"",COUNTIF(E195:I195,"&gt;=0"))</f>
        <v>3</v>
      </c>
      <c r="K195" s="48">
        <f>IF(ISBLANK(E195),"",(IF(LEFT(E195,1)="-",1,0)+IF(LEFT(F195,1)="-",1,0)+IF(LEFT(G195,1)="-",1,0)+IF(LEFT(H195,1)="-",1,0)+IF(LEFT(I195,1)="-",1,0)))</f>
        <v>1</v>
      </c>
      <c r="L195" s="49">
        <f>IF(J195=3,1,"")</f>
        <v>1</v>
      </c>
      <c r="M195" s="50">
        <f>IF(K195=3,1,"")</f>
      </c>
    </row>
    <row r="196" spans="1:13" ht="15.75" thickBot="1">
      <c r="A196" s="51" t="s">
        <v>648</v>
      </c>
      <c r="B196" s="52" t="str">
        <f>IF(B191&gt;"",B191,"")</f>
        <v>Ari-Matti Koskinen</v>
      </c>
      <c r="C196" s="52" t="str">
        <f>IF(F191&gt;"",F191,"")</f>
        <v>Iivari Hartikainen</v>
      </c>
      <c r="D196" s="52"/>
      <c r="E196" s="45">
        <v>7</v>
      </c>
      <c r="F196" s="53">
        <v>6</v>
      </c>
      <c r="G196" s="45">
        <v>6</v>
      </c>
      <c r="H196" s="45"/>
      <c r="I196" s="45"/>
      <c r="J196" s="47">
        <f aca="true" t="shared" si="21" ref="J196:J202">IF(ISBLANK(E196),"",COUNTIF(E196:I196,"&gt;=0"))</f>
        <v>3</v>
      </c>
      <c r="K196" s="54">
        <f aca="true" t="shared" si="22" ref="K196:K202">IF(ISBLANK(E196),"",(IF(LEFT(E196,1)="-",1,0)+IF(LEFT(F196,1)="-",1,0)+IF(LEFT(G196,1)="-",1,0)+IF(LEFT(H196,1)="-",1,0)+IF(LEFT(I196,1)="-",1,0)))</f>
        <v>0</v>
      </c>
      <c r="L196" s="55">
        <f aca="true" t="shared" si="23" ref="L196:M202">IF(J196=3,1,"")</f>
        <v>1</v>
      </c>
      <c r="M196" s="56">
        <f t="shared" si="23"/>
      </c>
    </row>
    <row r="197" spans="1:13" ht="15">
      <c r="A197" s="57" t="s">
        <v>649</v>
      </c>
      <c r="B197" s="36" t="str">
        <f>IF(B190&gt;"",B190,"")</f>
        <v>Tom Lundström</v>
      </c>
      <c r="C197" s="36" t="str">
        <f>IF(F189&gt;"",F189,"")</f>
        <v>Patrik Rissanen</v>
      </c>
      <c r="D197" s="58"/>
      <c r="E197" s="59">
        <v>-7</v>
      </c>
      <c r="F197" s="60">
        <v>8</v>
      </c>
      <c r="G197" s="59">
        <v>4</v>
      </c>
      <c r="H197" s="59">
        <v>-8</v>
      </c>
      <c r="I197" s="59">
        <v>6</v>
      </c>
      <c r="J197" s="39">
        <f t="shared" si="21"/>
        <v>3</v>
      </c>
      <c r="K197" s="40">
        <f t="shared" si="22"/>
        <v>2</v>
      </c>
      <c r="L197" s="41">
        <f t="shared" si="23"/>
        <v>1</v>
      </c>
      <c r="M197" s="42">
        <f t="shared" si="23"/>
      </c>
    </row>
    <row r="198" spans="1:13" ht="15">
      <c r="A198" s="51" t="s">
        <v>650</v>
      </c>
      <c r="B198" s="44" t="str">
        <f>IF(B189&gt;"",B189,"")</f>
        <v>Lari Ikonen</v>
      </c>
      <c r="C198" s="44" t="str">
        <f>IF(F191&gt;"",F191,"")</f>
        <v>Iivari Hartikainen</v>
      </c>
      <c r="D198" s="52"/>
      <c r="E198" s="45">
        <v>5</v>
      </c>
      <c r="F198" s="53">
        <v>6</v>
      </c>
      <c r="G198" s="45">
        <v>-9</v>
      </c>
      <c r="H198" s="45">
        <v>6</v>
      </c>
      <c r="I198" s="45"/>
      <c r="J198" s="47">
        <f t="shared" si="21"/>
        <v>3</v>
      </c>
      <c r="K198" s="48">
        <f t="shared" si="22"/>
        <v>1</v>
      </c>
      <c r="L198" s="49">
        <f t="shared" si="23"/>
        <v>1</v>
      </c>
      <c r="M198" s="50">
        <f t="shared" si="23"/>
      </c>
    </row>
    <row r="199" spans="1:13" ht="15.75" thickBot="1">
      <c r="A199" s="61" t="s">
        <v>651</v>
      </c>
      <c r="B199" s="62" t="str">
        <f>IF(B191&gt;"",B191,"")</f>
        <v>Ari-Matti Koskinen</v>
      </c>
      <c r="C199" s="62" t="str">
        <f>IF(F190&gt;"",F190,"")</f>
        <v>Olli-Ville Halonen</v>
      </c>
      <c r="D199" s="62"/>
      <c r="E199" s="63"/>
      <c r="F199" s="64"/>
      <c r="G199" s="63"/>
      <c r="H199" s="63"/>
      <c r="I199" s="63"/>
      <c r="J199" s="65">
        <f t="shared" si="21"/>
      </c>
      <c r="K199" s="66">
        <f t="shared" si="22"/>
      </c>
      <c r="L199" s="67">
        <f t="shared" si="23"/>
      </c>
      <c r="M199" s="68">
        <f t="shared" si="23"/>
      </c>
    </row>
    <row r="200" spans="1:13" ht="15">
      <c r="A200" s="69" t="s">
        <v>652</v>
      </c>
      <c r="B200" s="70" t="str">
        <f>IF(B190&gt;"",B190,"")</f>
        <v>Tom Lundström</v>
      </c>
      <c r="C200" s="70" t="str">
        <f>IF(F191&gt;"",F191,"")</f>
        <v>Iivari Hartikainen</v>
      </c>
      <c r="D200" s="71"/>
      <c r="E200" s="72"/>
      <c r="F200" s="72"/>
      <c r="G200" s="72"/>
      <c r="H200" s="72"/>
      <c r="I200" s="73"/>
      <c r="J200" s="74">
        <f t="shared" si="21"/>
      </c>
      <c r="K200" s="75">
        <f t="shared" si="22"/>
      </c>
      <c r="L200" s="76">
        <f t="shared" si="23"/>
      </c>
      <c r="M200" s="77">
        <f t="shared" si="23"/>
      </c>
    </row>
    <row r="201" spans="1:13" ht="15">
      <c r="A201" s="43" t="s">
        <v>653</v>
      </c>
      <c r="B201" s="44" t="str">
        <f>IF(B191&gt;"",B191,"")</f>
        <v>Ari-Matti Koskinen</v>
      </c>
      <c r="C201" s="44" t="str">
        <f>IF(F189&gt;"",F189,"")</f>
        <v>Patrik Rissanen</v>
      </c>
      <c r="D201" s="78"/>
      <c r="E201" s="72"/>
      <c r="F201" s="46"/>
      <c r="G201" s="46"/>
      <c r="H201" s="46"/>
      <c r="I201" s="79"/>
      <c r="J201" s="47">
        <f t="shared" si="21"/>
      </c>
      <c r="K201" s="48">
        <f t="shared" si="22"/>
      </c>
      <c r="L201" s="49">
        <f t="shared" si="23"/>
      </c>
      <c r="M201" s="50">
        <f t="shared" si="23"/>
      </c>
    </row>
    <row r="202" spans="1:13" ht="15.75" thickBot="1">
      <c r="A202" s="61" t="s">
        <v>654</v>
      </c>
      <c r="B202" s="62" t="str">
        <f>IF(B189&gt;"",B189,"")</f>
        <v>Lari Ikonen</v>
      </c>
      <c r="C202" s="62" t="str">
        <f>IF(F190&gt;"",F190,"")</f>
        <v>Olli-Ville Halonen</v>
      </c>
      <c r="D202" s="80"/>
      <c r="E202" s="81"/>
      <c r="F202" s="63"/>
      <c r="G202" s="81"/>
      <c r="H202" s="63"/>
      <c r="I202" s="63"/>
      <c r="J202" s="65">
        <f t="shared" si="21"/>
      </c>
      <c r="K202" s="66">
        <f t="shared" si="22"/>
      </c>
      <c r="L202" s="67">
        <f t="shared" si="23"/>
      </c>
      <c r="M202" s="68">
        <f t="shared" si="23"/>
      </c>
    </row>
    <row r="203" spans="1:13" ht="16.5" thickBot="1">
      <c r="A203" s="9"/>
      <c r="B203" s="9"/>
      <c r="C203" s="9"/>
      <c r="D203" s="9"/>
      <c r="E203" s="9"/>
      <c r="F203" s="9"/>
      <c r="G203" s="9"/>
      <c r="H203" s="105" t="s">
        <v>655</v>
      </c>
      <c r="I203" s="106"/>
      <c r="J203" s="82">
        <f>IF(ISBLANK(B189),"",SUM(J194:J202))</f>
        <v>15</v>
      </c>
      <c r="K203" s="83">
        <f>IF(ISBLANK(F189),"",SUM(K194:K202))</f>
        <v>5</v>
      </c>
      <c r="L203" s="84">
        <f>IF(ISBLANK(E194),"",SUM(L194:L202))</f>
        <v>5</v>
      </c>
      <c r="M203" s="85">
        <f>IF(ISBLANK(E194),"",SUM(M194:M202))</f>
        <v>0</v>
      </c>
    </row>
    <row r="204" spans="1:13" ht="15">
      <c r="A204" s="86" t="s">
        <v>656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87"/>
    </row>
    <row r="205" spans="1:13" ht="15">
      <c r="A205" s="88" t="s">
        <v>657</v>
      </c>
      <c r="B205" s="88"/>
      <c r="C205" s="88" t="s">
        <v>658</v>
      </c>
      <c r="D205" s="8"/>
      <c r="E205" s="88"/>
      <c r="F205" s="88" t="s">
        <v>39</v>
      </c>
      <c r="G205" s="8"/>
      <c r="H205" s="88"/>
      <c r="I205" s="89" t="s">
        <v>659</v>
      </c>
      <c r="J205" s="10"/>
      <c r="K205" s="9"/>
      <c r="L205" s="9"/>
      <c r="M205" s="87"/>
    </row>
    <row r="206" spans="1:13" ht="18.75" thickBot="1">
      <c r="A206" s="9"/>
      <c r="B206" s="9"/>
      <c r="C206" s="9"/>
      <c r="D206" s="9"/>
      <c r="E206" s="9"/>
      <c r="F206" s="9"/>
      <c r="G206" s="9"/>
      <c r="H206" s="9"/>
      <c r="I206" s="95" t="str">
        <f>IF(L203=5,B188,IF(M203=5,F188,""))</f>
        <v>LPTS</v>
      </c>
      <c r="J206" s="96"/>
      <c r="K206" s="96"/>
      <c r="L206" s="96"/>
      <c r="M206" s="97"/>
    </row>
    <row r="207" spans="1:13" ht="18.75" thickBot="1">
      <c r="A207" s="91"/>
      <c r="B207" s="91"/>
      <c r="C207" s="91"/>
      <c r="D207" s="91"/>
      <c r="E207" s="91"/>
      <c r="F207" s="91"/>
      <c r="G207" s="91"/>
      <c r="H207" s="91"/>
      <c r="I207" s="92"/>
      <c r="J207" s="92"/>
      <c r="K207" s="92"/>
      <c r="L207" s="92"/>
      <c r="M207" s="93"/>
    </row>
    <row r="208" ht="15.75" thickTop="1"/>
  </sheetData>
  <sheetProtection/>
  <mergeCells count="160">
    <mergeCell ref="E1:F1"/>
    <mergeCell ref="G1:M1"/>
    <mergeCell ref="E2:F2"/>
    <mergeCell ref="G2:M2"/>
    <mergeCell ref="E3:F3"/>
    <mergeCell ref="G3:M3"/>
    <mergeCell ref="E4:F4"/>
    <mergeCell ref="G4:I4"/>
    <mergeCell ref="K4:M4"/>
    <mergeCell ref="B6:C6"/>
    <mergeCell ref="F6:M6"/>
    <mergeCell ref="B7:C7"/>
    <mergeCell ref="F7:M7"/>
    <mergeCell ref="B8:C8"/>
    <mergeCell ref="F8:M8"/>
    <mergeCell ref="B9:C9"/>
    <mergeCell ref="F9:M9"/>
    <mergeCell ref="J11:K11"/>
    <mergeCell ref="H21:I21"/>
    <mergeCell ref="I24:M24"/>
    <mergeCell ref="E27:F27"/>
    <mergeCell ref="G27:M27"/>
    <mergeCell ref="E28:F28"/>
    <mergeCell ref="G28:M28"/>
    <mergeCell ref="E29:F29"/>
    <mergeCell ref="G29:M29"/>
    <mergeCell ref="E30:F30"/>
    <mergeCell ref="G30:I30"/>
    <mergeCell ref="K30:M30"/>
    <mergeCell ref="B32:C32"/>
    <mergeCell ref="F32:M32"/>
    <mergeCell ref="B33:C33"/>
    <mergeCell ref="F33:M33"/>
    <mergeCell ref="B34:C34"/>
    <mergeCell ref="F34:M34"/>
    <mergeCell ref="B35:C35"/>
    <mergeCell ref="F35:M35"/>
    <mergeCell ref="J37:K37"/>
    <mergeCell ref="H47:I47"/>
    <mergeCell ref="I50:M50"/>
    <mergeCell ref="E53:F53"/>
    <mergeCell ref="G53:M53"/>
    <mergeCell ref="E54:F54"/>
    <mergeCell ref="G54:M54"/>
    <mergeCell ref="E55:F55"/>
    <mergeCell ref="G55:M55"/>
    <mergeCell ref="E56:F56"/>
    <mergeCell ref="G56:I56"/>
    <mergeCell ref="K56:M56"/>
    <mergeCell ref="B58:C58"/>
    <mergeCell ref="F58:M58"/>
    <mergeCell ref="B59:C59"/>
    <mergeCell ref="F59:M59"/>
    <mergeCell ref="B60:C60"/>
    <mergeCell ref="F60:M60"/>
    <mergeCell ref="B61:C61"/>
    <mergeCell ref="F61:M61"/>
    <mergeCell ref="J63:K63"/>
    <mergeCell ref="H73:I73"/>
    <mergeCell ref="I76:M76"/>
    <mergeCell ref="E79:F79"/>
    <mergeCell ref="G79:M79"/>
    <mergeCell ref="E80:F80"/>
    <mergeCell ref="G80:M80"/>
    <mergeCell ref="E81:F81"/>
    <mergeCell ref="G81:M81"/>
    <mergeCell ref="E82:F82"/>
    <mergeCell ref="G82:I82"/>
    <mergeCell ref="K82:M82"/>
    <mergeCell ref="B84:C84"/>
    <mergeCell ref="F84:M84"/>
    <mergeCell ref="B85:C85"/>
    <mergeCell ref="F85:M85"/>
    <mergeCell ref="B86:C86"/>
    <mergeCell ref="F86:M86"/>
    <mergeCell ref="B87:C87"/>
    <mergeCell ref="F87:M87"/>
    <mergeCell ref="J89:K89"/>
    <mergeCell ref="H99:I99"/>
    <mergeCell ref="I102:M102"/>
    <mergeCell ref="E105:F105"/>
    <mergeCell ref="G105:M105"/>
    <mergeCell ref="E106:F106"/>
    <mergeCell ref="G106:M106"/>
    <mergeCell ref="E107:F107"/>
    <mergeCell ref="G107:M107"/>
    <mergeCell ref="E108:F108"/>
    <mergeCell ref="G108:I108"/>
    <mergeCell ref="K108:M108"/>
    <mergeCell ref="B110:C110"/>
    <mergeCell ref="F110:M110"/>
    <mergeCell ref="B111:C111"/>
    <mergeCell ref="F111:M111"/>
    <mergeCell ref="B112:C112"/>
    <mergeCell ref="F112:M112"/>
    <mergeCell ref="B113:C113"/>
    <mergeCell ref="F113:M113"/>
    <mergeCell ref="J115:K115"/>
    <mergeCell ref="H125:I125"/>
    <mergeCell ref="I128:M128"/>
    <mergeCell ref="E131:F131"/>
    <mergeCell ref="G131:M131"/>
    <mergeCell ref="E132:F132"/>
    <mergeCell ref="G132:M132"/>
    <mergeCell ref="E133:F133"/>
    <mergeCell ref="G133:M133"/>
    <mergeCell ref="E134:F134"/>
    <mergeCell ref="G134:I134"/>
    <mergeCell ref="K134:M134"/>
    <mergeCell ref="B136:C136"/>
    <mergeCell ref="F136:M136"/>
    <mergeCell ref="B137:C137"/>
    <mergeCell ref="F137:M137"/>
    <mergeCell ref="B138:C138"/>
    <mergeCell ref="F138:M138"/>
    <mergeCell ref="B139:C139"/>
    <mergeCell ref="F139:M139"/>
    <mergeCell ref="J141:K141"/>
    <mergeCell ref="H151:I151"/>
    <mergeCell ref="I154:M154"/>
    <mergeCell ref="E157:F157"/>
    <mergeCell ref="G157:M157"/>
    <mergeCell ref="E158:F158"/>
    <mergeCell ref="G158:M158"/>
    <mergeCell ref="E159:F159"/>
    <mergeCell ref="G159:M159"/>
    <mergeCell ref="E160:F160"/>
    <mergeCell ref="G160:I160"/>
    <mergeCell ref="K160:M160"/>
    <mergeCell ref="B162:C162"/>
    <mergeCell ref="F162:M162"/>
    <mergeCell ref="B163:C163"/>
    <mergeCell ref="F163:M163"/>
    <mergeCell ref="B164:C164"/>
    <mergeCell ref="F164:M164"/>
    <mergeCell ref="B165:C165"/>
    <mergeCell ref="F165:M165"/>
    <mergeCell ref="J167:K167"/>
    <mergeCell ref="H177:I177"/>
    <mergeCell ref="I180:M180"/>
    <mergeCell ref="E183:F183"/>
    <mergeCell ref="G183:M183"/>
    <mergeCell ref="E184:F184"/>
    <mergeCell ref="G184:M184"/>
    <mergeCell ref="E185:F185"/>
    <mergeCell ref="G185:M185"/>
    <mergeCell ref="E186:F186"/>
    <mergeCell ref="G186:I186"/>
    <mergeCell ref="K186:M186"/>
    <mergeCell ref="B188:C188"/>
    <mergeCell ref="F188:M188"/>
    <mergeCell ref="B189:C189"/>
    <mergeCell ref="F189:M189"/>
    <mergeCell ref="I206:M206"/>
    <mergeCell ref="B190:C190"/>
    <mergeCell ref="F190:M190"/>
    <mergeCell ref="B191:C191"/>
    <mergeCell ref="F191:M191"/>
    <mergeCell ref="J193:K193"/>
    <mergeCell ref="H203:I20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D8" sqref="D8"/>
    </sheetView>
  </sheetViews>
  <sheetFormatPr defaultColWidth="9.140625" defaultRowHeight="15"/>
  <cols>
    <col min="4" max="4" width="25.140625" style="0" customWidth="1"/>
  </cols>
  <sheetData>
    <row r="1" spans="1:13" ht="16.5" thickTop="1">
      <c r="A1" s="3"/>
      <c r="B1" s="4"/>
      <c r="C1" s="5"/>
      <c r="D1" s="5"/>
      <c r="E1" s="123" t="s">
        <v>617</v>
      </c>
      <c r="F1" s="124"/>
      <c r="G1" s="125" t="s">
        <v>618</v>
      </c>
      <c r="H1" s="126"/>
      <c r="I1" s="126"/>
      <c r="J1" s="126"/>
      <c r="K1" s="126"/>
      <c r="L1" s="126"/>
      <c r="M1" s="127"/>
    </row>
    <row r="2" spans="1:13" ht="15.75">
      <c r="A2" s="7"/>
      <c r="B2" s="8" t="s">
        <v>619</v>
      </c>
      <c r="C2" s="9"/>
      <c r="D2" s="9"/>
      <c r="E2" s="128" t="s">
        <v>620</v>
      </c>
      <c r="F2" s="129"/>
      <c r="G2" s="130"/>
      <c r="H2" s="131"/>
      <c r="I2" s="132"/>
      <c r="J2" s="133"/>
      <c r="K2" s="133"/>
      <c r="L2" s="133"/>
      <c r="M2" s="134"/>
    </row>
    <row r="3" spans="1:13" ht="15.75">
      <c r="A3" s="10"/>
      <c r="B3" s="7" t="s">
        <v>621</v>
      </c>
      <c r="C3" s="9"/>
      <c r="D3" s="9"/>
      <c r="E3" s="135" t="s">
        <v>622</v>
      </c>
      <c r="F3" s="136"/>
      <c r="G3" s="137"/>
      <c r="H3" s="138"/>
      <c r="I3" s="138"/>
      <c r="J3" s="138"/>
      <c r="K3" s="138"/>
      <c r="L3" s="138"/>
      <c r="M3" s="139"/>
    </row>
    <row r="4" spans="1:13" ht="21" thickBot="1">
      <c r="A4" s="11"/>
      <c r="B4" s="12"/>
      <c r="C4" s="10"/>
      <c r="D4" s="9"/>
      <c r="E4" s="107" t="s">
        <v>623</v>
      </c>
      <c r="F4" s="108"/>
      <c r="G4" s="109"/>
      <c r="H4" s="110"/>
      <c r="I4" s="110"/>
      <c r="J4" s="13" t="s">
        <v>624</v>
      </c>
      <c r="K4" s="111"/>
      <c r="L4" s="112"/>
      <c r="M4" s="113"/>
    </row>
    <row r="5" spans="1:13" ht="15.75" thickTop="1">
      <c r="A5" s="14" t="s">
        <v>625</v>
      </c>
      <c r="C5" s="9"/>
      <c r="D5" s="9"/>
      <c r="E5" s="14" t="s">
        <v>625</v>
      </c>
      <c r="H5" s="15"/>
      <c r="I5" s="16"/>
      <c r="J5" s="17"/>
      <c r="K5" s="17"/>
      <c r="L5" s="17"/>
      <c r="M5" s="18"/>
    </row>
    <row r="6" spans="1:13" ht="16.5" thickBot="1">
      <c r="A6" s="20" t="s">
        <v>626</v>
      </c>
      <c r="B6" s="114" t="s">
        <v>608</v>
      </c>
      <c r="C6" s="115"/>
      <c r="D6" s="21"/>
      <c r="E6" s="22" t="s">
        <v>628</v>
      </c>
      <c r="F6" s="116" t="s">
        <v>676</v>
      </c>
      <c r="G6" s="117"/>
      <c r="H6" s="117"/>
      <c r="I6" s="117"/>
      <c r="J6" s="117"/>
      <c r="K6" s="117"/>
      <c r="L6" s="117"/>
      <c r="M6" s="118"/>
    </row>
    <row r="7" spans="1:13" ht="15">
      <c r="A7" s="23" t="s">
        <v>629</v>
      </c>
      <c r="B7" s="119" t="s">
        <v>469</v>
      </c>
      <c r="C7" s="120"/>
      <c r="D7" s="24"/>
      <c r="E7" s="25" t="s">
        <v>631</v>
      </c>
      <c r="F7" s="119" t="s">
        <v>678</v>
      </c>
      <c r="G7" s="121"/>
      <c r="H7" s="121"/>
      <c r="I7" s="121"/>
      <c r="J7" s="121"/>
      <c r="K7" s="121"/>
      <c r="L7" s="121"/>
      <c r="M7" s="122"/>
    </row>
    <row r="8" spans="1:13" ht="15">
      <c r="A8" s="26" t="s">
        <v>633</v>
      </c>
      <c r="B8" s="98" t="s">
        <v>680</v>
      </c>
      <c r="C8" s="99"/>
      <c r="D8" s="24"/>
      <c r="E8" s="27" t="s">
        <v>634</v>
      </c>
      <c r="F8" s="100" t="s">
        <v>677</v>
      </c>
      <c r="G8" s="101"/>
      <c r="H8" s="101"/>
      <c r="I8" s="101"/>
      <c r="J8" s="101"/>
      <c r="K8" s="101"/>
      <c r="L8" s="101"/>
      <c r="M8" s="102"/>
    </row>
    <row r="9" spans="1:13" ht="15">
      <c r="A9" s="26" t="s">
        <v>635</v>
      </c>
      <c r="B9" s="98" t="s">
        <v>245</v>
      </c>
      <c r="C9" s="99"/>
      <c r="D9" s="24"/>
      <c r="E9" s="28" t="s">
        <v>636</v>
      </c>
      <c r="F9" s="100" t="s">
        <v>679</v>
      </c>
      <c r="G9" s="101"/>
      <c r="H9" s="101"/>
      <c r="I9" s="101"/>
      <c r="J9" s="101"/>
      <c r="K9" s="101"/>
      <c r="L9" s="101"/>
      <c r="M9" s="102"/>
    </row>
    <row r="10" spans="1:13" ht="15.75">
      <c r="A10" s="9"/>
      <c r="B10" s="9"/>
      <c r="C10" s="9"/>
      <c r="D10" s="9"/>
      <c r="E10" s="14" t="s">
        <v>637</v>
      </c>
      <c r="F10" s="29"/>
      <c r="G10" s="29"/>
      <c r="H10" s="29"/>
      <c r="I10" s="9"/>
      <c r="J10" s="9"/>
      <c r="K10" s="9"/>
      <c r="L10" s="30"/>
      <c r="M10" s="31"/>
    </row>
    <row r="11" spans="1:13" ht="15.75" thickBot="1">
      <c r="A11" s="32" t="s">
        <v>638</v>
      </c>
      <c r="B11" s="9"/>
      <c r="C11" s="9"/>
      <c r="D11" s="9"/>
      <c r="E11" s="33" t="s">
        <v>639</v>
      </c>
      <c r="F11" s="33" t="s">
        <v>640</v>
      </c>
      <c r="G11" s="33" t="s">
        <v>641</v>
      </c>
      <c r="H11" s="33" t="s">
        <v>642</v>
      </c>
      <c r="I11" s="33" t="s">
        <v>643</v>
      </c>
      <c r="J11" s="103" t="s">
        <v>7</v>
      </c>
      <c r="K11" s="104"/>
      <c r="L11" s="33" t="s">
        <v>644</v>
      </c>
      <c r="M11" s="34" t="s">
        <v>645</v>
      </c>
    </row>
    <row r="12" spans="1:13" ht="15">
      <c r="A12" s="35" t="s">
        <v>646</v>
      </c>
      <c r="B12" s="36" t="str">
        <f>IF(B7&gt;"",B7,"")</f>
        <v>Markku Kosonen</v>
      </c>
      <c r="C12" s="36" t="str">
        <f>IF(F7&gt;"",F7,"")</f>
        <v>Alex Naumi</v>
      </c>
      <c r="D12" s="36"/>
      <c r="E12" s="37">
        <v>-10</v>
      </c>
      <c r="F12" s="37">
        <v>-10</v>
      </c>
      <c r="G12" s="38">
        <v>-1</v>
      </c>
      <c r="H12" s="37"/>
      <c r="I12" s="37"/>
      <c r="J12" s="39">
        <f>IF(ISBLANK(E12),"",COUNTIF(E12:I12,"&gt;=0"))</f>
        <v>0</v>
      </c>
      <c r="K12" s="40">
        <f>IF(ISBLANK(E12),"",(IF(LEFT(E12,1)="-",1,0)+IF(LEFT(F12,1)="-",1,0)+IF(LEFT(G12,1)="-",1,0)+IF(LEFT(H12,1)="-",1,0)+IF(LEFT(I12,1)="-",1,0)))</f>
        <v>3</v>
      </c>
      <c r="L12" s="41">
        <f>IF(J12=3,1,"")</f>
      </c>
      <c r="M12" s="42">
        <f>IF(K12=3,1,"")</f>
        <v>1</v>
      </c>
    </row>
    <row r="13" spans="1:13" ht="15">
      <c r="A13" s="43" t="s">
        <v>647</v>
      </c>
      <c r="B13" s="44" t="str">
        <f>IF(B8&gt;"",B8,"")</f>
        <v>Manu Karjalainen</v>
      </c>
      <c r="C13" s="44" t="str">
        <f>IF(F8&gt;"",F8,"")</f>
        <v>Veikka Flemming</v>
      </c>
      <c r="D13" s="44"/>
      <c r="E13" s="45">
        <v>10</v>
      </c>
      <c r="F13" s="46">
        <v>9</v>
      </c>
      <c r="G13" s="46">
        <v>9</v>
      </c>
      <c r="H13" s="46"/>
      <c r="I13" s="46"/>
      <c r="J13" s="47">
        <f>IF(ISBLANK(E13),"",COUNTIF(E13:I13,"&gt;=0"))</f>
        <v>3</v>
      </c>
      <c r="K13" s="48">
        <f>IF(ISBLANK(E13),"",(IF(LEFT(E13,1)="-",1,0)+IF(LEFT(F13,1)="-",1,0)+IF(LEFT(G13,1)="-",1,0)+IF(LEFT(H13,1)="-",1,0)+IF(LEFT(I13,1)="-",1,0)))</f>
        <v>0</v>
      </c>
      <c r="L13" s="49">
        <f>IF(J13=3,1,"")</f>
        <v>1</v>
      </c>
      <c r="M13" s="50">
        <f>IF(K13=3,1,"")</f>
      </c>
    </row>
    <row r="14" spans="1:13" ht="15.75" thickBot="1">
      <c r="A14" s="51" t="s">
        <v>648</v>
      </c>
      <c r="B14" s="52" t="str">
        <f>IF(B9&gt;"",B9,"")</f>
        <v>Jani Kokkonen</v>
      </c>
      <c r="C14" s="52" t="str">
        <f>IF(F9&gt;"",F9,"")</f>
        <v>Riku Autio</v>
      </c>
      <c r="D14" s="52"/>
      <c r="E14" s="45">
        <v>-4</v>
      </c>
      <c r="F14" s="53">
        <v>9</v>
      </c>
      <c r="G14" s="45">
        <v>-6</v>
      </c>
      <c r="H14" s="45">
        <v>7</v>
      </c>
      <c r="I14" s="45">
        <v>-9</v>
      </c>
      <c r="J14" s="47">
        <f aca="true" t="shared" si="0" ref="J14:J20">IF(ISBLANK(E14),"",COUNTIF(E14:I14,"&gt;=0"))</f>
        <v>2</v>
      </c>
      <c r="K14" s="54">
        <f aca="true" t="shared" si="1" ref="K14:K20">IF(ISBLANK(E14),"",(IF(LEFT(E14,1)="-",1,0)+IF(LEFT(F14,1)="-",1,0)+IF(LEFT(G14,1)="-",1,0)+IF(LEFT(H14,1)="-",1,0)+IF(LEFT(I14,1)="-",1,0)))</f>
        <v>3</v>
      </c>
      <c r="L14" s="55">
        <f aca="true" t="shared" si="2" ref="L14:M20">IF(J14=3,1,"")</f>
      </c>
      <c r="M14" s="56">
        <f t="shared" si="2"/>
        <v>1</v>
      </c>
    </row>
    <row r="15" spans="1:13" ht="15">
      <c r="A15" s="57" t="s">
        <v>649</v>
      </c>
      <c r="B15" s="36" t="str">
        <f>IF(B8&gt;"",B8,"")</f>
        <v>Manu Karjalainen</v>
      </c>
      <c r="C15" s="36" t="str">
        <f>IF(F7&gt;"",F7,"")</f>
        <v>Alex Naumi</v>
      </c>
      <c r="D15" s="58"/>
      <c r="E15" s="59">
        <v>11</v>
      </c>
      <c r="F15" s="60">
        <v>11</v>
      </c>
      <c r="G15" s="59">
        <v>5</v>
      </c>
      <c r="H15" s="59"/>
      <c r="I15" s="59"/>
      <c r="J15" s="39">
        <f t="shared" si="0"/>
        <v>3</v>
      </c>
      <c r="K15" s="40">
        <f t="shared" si="1"/>
        <v>0</v>
      </c>
      <c r="L15" s="41">
        <f t="shared" si="2"/>
        <v>1</v>
      </c>
      <c r="M15" s="42">
        <f t="shared" si="2"/>
      </c>
    </row>
    <row r="16" spans="1:13" ht="15">
      <c r="A16" s="51" t="s">
        <v>650</v>
      </c>
      <c r="B16" s="44" t="str">
        <f>IF(B7&gt;"",B7,"")</f>
        <v>Markku Kosonen</v>
      </c>
      <c r="C16" s="44" t="str">
        <f>IF(F9&gt;"",F9,"")</f>
        <v>Riku Autio</v>
      </c>
      <c r="D16" s="52"/>
      <c r="E16" s="45">
        <v>-9</v>
      </c>
      <c r="F16" s="53">
        <v>-1</v>
      </c>
      <c r="G16" s="45">
        <v>-5</v>
      </c>
      <c r="H16" s="45"/>
      <c r="I16" s="45"/>
      <c r="J16" s="47">
        <f t="shared" si="0"/>
        <v>0</v>
      </c>
      <c r="K16" s="48">
        <f t="shared" si="1"/>
        <v>3</v>
      </c>
      <c r="L16" s="49">
        <f t="shared" si="2"/>
      </c>
      <c r="M16" s="50">
        <f t="shared" si="2"/>
        <v>1</v>
      </c>
    </row>
    <row r="17" spans="1:13" ht="15.75" thickBot="1">
      <c r="A17" s="61" t="s">
        <v>651</v>
      </c>
      <c r="B17" s="62" t="str">
        <f>IF(B9&gt;"",B9,"")</f>
        <v>Jani Kokkonen</v>
      </c>
      <c r="C17" s="62" t="str">
        <f>IF(F8&gt;"",F8,"")</f>
        <v>Veikka Flemming</v>
      </c>
      <c r="D17" s="62"/>
      <c r="E17" s="63">
        <v>-1</v>
      </c>
      <c r="F17" s="64">
        <v>6</v>
      </c>
      <c r="G17" s="63">
        <v>7</v>
      </c>
      <c r="H17" s="63">
        <v>-7</v>
      </c>
      <c r="I17" s="63">
        <v>-9</v>
      </c>
      <c r="J17" s="65">
        <f t="shared" si="0"/>
        <v>2</v>
      </c>
      <c r="K17" s="66">
        <f t="shared" si="1"/>
        <v>3</v>
      </c>
      <c r="L17" s="67">
        <f t="shared" si="2"/>
      </c>
      <c r="M17" s="68">
        <f t="shared" si="2"/>
        <v>1</v>
      </c>
    </row>
    <row r="18" spans="1:13" ht="15">
      <c r="A18" s="69" t="s">
        <v>652</v>
      </c>
      <c r="B18" s="70" t="str">
        <f>IF(B8&gt;"",B8,"")</f>
        <v>Manu Karjalainen</v>
      </c>
      <c r="C18" s="70" t="str">
        <f>IF(F9&gt;"",F9,"")</f>
        <v>Riku Autio</v>
      </c>
      <c r="D18" s="71"/>
      <c r="E18" s="72">
        <v>11</v>
      </c>
      <c r="F18" s="72">
        <v>6</v>
      </c>
      <c r="G18" s="72">
        <v>7</v>
      </c>
      <c r="H18" s="72"/>
      <c r="I18" s="73"/>
      <c r="J18" s="74">
        <f t="shared" si="0"/>
        <v>3</v>
      </c>
      <c r="K18" s="75">
        <f t="shared" si="1"/>
        <v>0</v>
      </c>
      <c r="L18" s="76">
        <f t="shared" si="2"/>
        <v>1</v>
      </c>
      <c r="M18" s="77">
        <f t="shared" si="2"/>
      </c>
    </row>
    <row r="19" spans="1:13" ht="15">
      <c r="A19" s="43" t="s">
        <v>653</v>
      </c>
      <c r="B19" s="44" t="str">
        <f>IF(B9&gt;"",B9,"")</f>
        <v>Jani Kokkonen</v>
      </c>
      <c r="C19" s="44" t="str">
        <f>IF(F7&gt;"",F7,"")</f>
        <v>Alex Naumi</v>
      </c>
      <c r="D19" s="78"/>
      <c r="E19" s="72">
        <v>-7</v>
      </c>
      <c r="F19" s="46">
        <v>9</v>
      </c>
      <c r="G19" s="46">
        <v>-6</v>
      </c>
      <c r="H19" s="46">
        <v>6</v>
      </c>
      <c r="I19" s="79">
        <v>-5</v>
      </c>
      <c r="J19" s="47">
        <f t="shared" si="0"/>
        <v>2</v>
      </c>
      <c r="K19" s="48">
        <f t="shared" si="1"/>
        <v>3</v>
      </c>
      <c r="L19" s="49">
        <f t="shared" si="2"/>
      </c>
      <c r="M19" s="50">
        <f t="shared" si="2"/>
        <v>1</v>
      </c>
    </row>
    <row r="20" spans="1:13" ht="15.75" thickBot="1">
      <c r="A20" s="61" t="s">
        <v>654</v>
      </c>
      <c r="B20" s="62" t="str">
        <f>IF(B7&gt;"",B7,"")</f>
        <v>Markku Kosonen</v>
      </c>
      <c r="C20" s="62" t="str">
        <f>IF(F8&gt;"",F8,"")</f>
        <v>Veikka Flemming</v>
      </c>
      <c r="D20" s="80"/>
      <c r="E20" s="81"/>
      <c r="F20" s="63"/>
      <c r="G20" s="81"/>
      <c r="H20" s="63"/>
      <c r="I20" s="63"/>
      <c r="J20" s="65">
        <f t="shared" si="0"/>
      </c>
      <c r="K20" s="66">
        <f t="shared" si="1"/>
      </c>
      <c r="L20" s="67">
        <f t="shared" si="2"/>
      </c>
      <c r="M20" s="68">
        <f t="shared" si="2"/>
      </c>
    </row>
    <row r="21" spans="1:13" ht="16.5" thickBot="1">
      <c r="A21" s="9"/>
      <c r="B21" s="9"/>
      <c r="C21" s="9"/>
      <c r="D21" s="9"/>
      <c r="E21" s="9"/>
      <c r="F21" s="9"/>
      <c r="G21" s="9"/>
      <c r="H21" s="105" t="s">
        <v>655</v>
      </c>
      <c r="I21" s="106"/>
      <c r="J21" s="82">
        <f>IF(ISBLANK(B7),"",SUM(J12:J20))</f>
        <v>15</v>
      </c>
      <c r="K21" s="83">
        <f>IF(ISBLANK(F7),"",SUM(K12:K20))</f>
        <v>15</v>
      </c>
      <c r="L21" s="84">
        <f>IF(ISBLANK(E12),"",SUM(L12:L20))</f>
        <v>3</v>
      </c>
      <c r="M21" s="85">
        <f>IF(ISBLANK(E12),"",SUM(M12:M20))</f>
        <v>5</v>
      </c>
    </row>
    <row r="22" spans="1:13" ht="15">
      <c r="A22" s="86" t="s">
        <v>656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7"/>
    </row>
    <row r="23" spans="1:13" ht="15">
      <c r="A23" s="88" t="s">
        <v>657</v>
      </c>
      <c r="B23" s="88"/>
      <c r="C23" s="88" t="s">
        <v>658</v>
      </c>
      <c r="D23" s="8"/>
      <c r="E23" s="88"/>
      <c r="F23" s="88" t="s">
        <v>39</v>
      </c>
      <c r="G23" s="8"/>
      <c r="H23" s="88"/>
      <c r="I23" s="89" t="s">
        <v>659</v>
      </c>
      <c r="J23" s="10"/>
      <c r="K23" s="9"/>
      <c r="L23" s="9"/>
      <c r="M23" s="87"/>
    </row>
    <row r="24" spans="1:13" ht="18.75" thickBot="1">
      <c r="A24" s="9"/>
      <c r="B24" s="9"/>
      <c r="C24" s="9"/>
      <c r="D24" s="9"/>
      <c r="E24" s="9"/>
      <c r="F24" s="9"/>
      <c r="G24" s="9"/>
      <c r="H24" s="9"/>
      <c r="I24" s="95" t="str">
        <f>IF(L21=5,B6,IF(M21=5,F6,""))</f>
        <v>KoKa1</v>
      </c>
      <c r="J24" s="96"/>
      <c r="K24" s="96"/>
      <c r="L24" s="96"/>
      <c r="M24" s="97"/>
    </row>
    <row r="25" spans="1:13" ht="18.75" thickBot="1">
      <c r="A25" s="91"/>
      <c r="B25" s="91"/>
      <c r="C25" s="91"/>
      <c r="D25" s="91"/>
      <c r="E25" s="91"/>
      <c r="F25" s="91"/>
      <c r="G25" s="91"/>
      <c r="H25" s="91"/>
      <c r="I25" s="92"/>
      <c r="J25" s="92"/>
      <c r="K25" s="92"/>
      <c r="L25" s="92"/>
      <c r="M25" s="93"/>
    </row>
    <row r="26" ht="16.5" thickBot="1" thickTop="1"/>
    <row r="27" spans="1:13" ht="16.5" thickTop="1">
      <c r="A27" s="3"/>
      <c r="B27" s="4"/>
      <c r="C27" s="5"/>
      <c r="D27" s="5"/>
      <c r="E27" s="123" t="s">
        <v>617</v>
      </c>
      <c r="F27" s="124"/>
      <c r="G27" s="125" t="s">
        <v>618</v>
      </c>
      <c r="H27" s="126"/>
      <c r="I27" s="126"/>
      <c r="J27" s="126"/>
      <c r="K27" s="126"/>
      <c r="L27" s="126"/>
      <c r="M27" s="127"/>
    </row>
    <row r="28" spans="1:13" ht="15.75">
      <c r="A28" s="7"/>
      <c r="B28" s="8" t="s">
        <v>619</v>
      </c>
      <c r="C28" s="9"/>
      <c r="D28" s="9"/>
      <c r="E28" s="128" t="s">
        <v>620</v>
      </c>
      <c r="F28" s="129"/>
      <c r="G28" s="130"/>
      <c r="H28" s="131"/>
      <c r="I28" s="132"/>
      <c r="J28" s="133"/>
      <c r="K28" s="133"/>
      <c r="L28" s="133"/>
      <c r="M28" s="134"/>
    </row>
    <row r="29" spans="1:13" ht="15.75">
      <c r="A29" s="10"/>
      <c r="B29" s="7" t="s">
        <v>621</v>
      </c>
      <c r="C29" s="9"/>
      <c r="D29" s="9"/>
      <c r="E29" s="135" t="s">
        <v>622</v>
      </c>
      <c r="F29" s="136"/>
      <c r="G29" s="137"/>
      <c r="H29" s="138"/>
      <c r="I29" s="138"/>
      <c r="J29" s="138"/>
      <c r="K29" s="138"/>
      <c r="L29" s="138"/>
      <c r="M29" s="139"/>
    </row>
    <row r="30" spans="1:13" ht="21" thickBot="1">
      <c r="A30" s="11"/>
      <c r="B30" s="12"/>
      <c r="C30" s="10"/>
      <c r="D30" s="9"/>
      <c r="E30" s="107" t="s">
        <v>623</v>
      </c>
      <c r="F30" s="108"/>
      <c r="G30" s="109"/>
      <c r="H30" s="110"/>
      <c r="I30" s="110"/>
      <c r="J30" s="13" t="s">
        <v>624</v>
      </c>
      <c r="K30" s="111"/>
      <c r="L30" s="112"/>
      <c r="M30" s="113"/>
    </row>
    <row r="31" spans="1:13" ht="15.75" thickTop="1">
      <c r="A31" s="14" t="s">
        <v>625</v>
      </c>
      <c r="C31" s="9"/>
      <c r="D31" s="9"/>
      <c r="E31" s="14" t="s">
        <v>625</v>
      </c>
      <c r="H31" s="15"/>
      <c r="I31" s="16"/>
      <c r="J31" s="17"/>
      <c r="K31" s="17"/>
      <c r="L31" s="17"/>
      <c r="M31" s="18"/>
    </row>
    <row r="32" spans="1:13" ht="16.5" thickBot="1">
      <c r="A32" s="20" t="s">
        <v>626</v>
      </c>
      <c r="B32" s="114" t="s">
        <v>684</v>
      </c>
      <c r="C32" s="115"/>
      <c r="D32" s="21"/>
      <c r="E32" s="22" t="s">
        <v>628</v>
      </c>
      <c r="F32" s="116" t="s">
        <v>609</v>
      </c>
      <c r="G32" s="117"/>
      <c r="H32" s="117"/>
      <c r="I32" s="117"/>
      <c r="J32" s="117"/>
      <c r="K32" s="117"/>
      <c r="L32" s="117"/>
      <c r="M32" s="118"/>
    </row>
    <row r="33" spans="1:13" ht="15">
      <c r="A33" s="23" t="s">
        <v>629</v>
      </c>
      <c r="B33" s="119" t="s">
        <v>259</v>
      </c>
      <c r="C33" s="120"/>
      <c r="D33" s="24"/>
      <c r="E33" s="25" t="s">
        <v>631</v>
      </c>
      <c r="F33" s="119" t="s">
        <v>683</v>
      </c>
      <c r="G33" s="121"/>
      <c r="H33" s="121"/>
      <c r="I33" s="121"/>
      <c r="J33" s="121"/>
      <c r="K33" s="121"/>
      <c r="L33" s="121"/>
      <c r="M33" s="122"/>
    </row>
    <row r="34" spans="1:13" ht="15">
      <c r="A34" s="26" t="s">
        <v>633</v>
      </c>
      <c r="B34" s="98" t="s">
        <v>685</v>
      </c>
      <c r="C34" s="99"/>
      <c r="D34" s="24"/>
      <c r="E34" s="27" t="s">
        <v>634</v>
      </c>
      <c r="F34" s="100" t="s">
        <v>681</v>
      </c>
      <c r="G34" s="101"/>
      <c r="H34" s="101"/>
      <c r="I34" s="101"/>
      <c r="J34" s="101"/>
      <c r="K34" s="101"/>
      <c r="L34" s="101"/>
      <c r="M34" s="102"/>
    </row>
    <row r="35" spans="1:13" ht="15">
      <c r="A35" s="26" t="s">
        <v>635</v>
      </c>
      <c r="B35" s="98" t="s">
        <v>686</v>
      </c>
      <c r="C35" s="99"/>
      <c r="D35" s="24"/>
      <c r="E35" s="28" t="s">
        <v>636</v>
      </c>
      <c r="F35" s="100" t="s">
        <v>682</v>
      </c>
      <c r="G35" s="101"/>
      <c r="H35" s="101"/>
      <c r="I35" s="101"/>
      <c r="J35" s="101"/>
      <c r="K35" s="101"/>
      <c r="L35" s="101"/>
      <c r="M35" s="102"/>
    </row>
    <row r="36" spans="1:13" ht="15.75">
      <c r="A36" s="9"/>
      <c r="B36" s="9"/>
      <c r="C36" s="9"/>
      <c r="D36" s="9"/>
      <c r="E36" s="14" t="s">
        <v>637</v>
      </c>
      <c r="F36" s="29"/>
      <c r="G36" s="29"/>
      <c r="H36" s="29"/>
      <c r="I36" s="9"/>
      <c r="J36" s="9"/>
      <c r="K36" s="9"/>
      <c r="L36" s="30"/>
      <c r="M36" s="31"/>
    </row>
    <row r="37" spans="1:13" ht="15.75" thickBot="1">
      <c r="A37" s="32" t="s">
        <v>638</v>
      </c>
      <c r="B37" s="9"/>
      <c r="C37" s="9"/>
      <c r="D37" s="9"/>
      <c r="E37" s="33" t="s">
        <v>639</v>
      </c>
      <c r="F37" s="33" t="s">
        <v>640</v>
      </c>
      <c r="G37" s="33" t="s">
        <v>641</v>
      </c>
      <c r="H37" s="33" t="s">
        <v>642</v>
      </c>
      <c r="I37" s="33" t="s">
        <v>643</v>
      </c>
      <c r="J37" s="103" t="s">
        <v>7</v>
      </c>
      <c r="K37" s="104"/>
      <c r="L37" s="33" t="s">
        <v>644</v>
      </c>
      <c r="M37" s="34" t="s">
        <v>645</v>
      </c>
    </row>
    <row r="38" spans="1:13" ht="15">
      <c r="A38" s="35" t="s">
        <v>646</v>
      </c>
      <c r="B38" s="36" t="str">
        <f>IF(B33&gt;"",B33,"")</f>
        <v>Aleksi Mustonen</v>
      </c>
      <c r="C38" s="36" t="str">
        <f>IF(F33&gt;"",F33,"")</f>
        <v>Otto Tennilä</v>
      </c>
      <c r="D38" s="36"/>
      <c r="E38" s="37">
        <v>-4</v>
      </c>
      <c r="F38" s="37">
        <v>-13</v>
      </c>
      <c r="G38" s="38">
        <v>9</v>
      </c>
      <c r="H38" s="37">
        <v>-8</v>
      </c>
      <c r="I38" s="37"/>
      <c r="J38" s="39">
        <f>IF(ISBLANK(E38),"",COUNTIF(E38:I38,"&gt;=0"))</f>
        <v>1</v>
      </c>
      <c r="K38" s="40">
        <f>IF(ISBLANK(E38),"",(IF(LEFT(E38,1)="-",1,0)+IF(LEFT(F38,1)="-",1,0)+IF(LEFT(G38,1)="-",1,0)+IF(LEFT(H38,1)="-",1,0)+IF(LEFT(I38,1)="-",1,0)))</f>
        <v>3</v>
      </c>
      <c r="L38" s="41">
        <f>IF(J38=3,1,"")</f>
      </c>
      <c r="M38" s="42">
        <f>IF(K38=3,1,"")</f>
        <v>1</v>
      </c>
    </row>
    <row r="39" spans="1:13" ht="15">
      <c r="A39" s="43" t="s">
        <v>647</v>
      </c>
      <c r="B39" s="44" t="str">
        <f>IF(B34&gt;"",B34,"")</f>
        <v>Jussi Mäkelä</v>
      </c>
      <c r="C39" s="44" t="str">
        <f>IF(F34&gt;"",F34,"")</f>
        <v>Mika Tuomola</v>
      </c>
      <c r="D39" s="44"/>
      <c r="E39" s="45">
        <v>-10</v>
      </c>
      <c r="F39" s="46">
        <v>5</v>
      </c>
      <c r="G39" s="46">
        <v>-7</v>
      </c>
      <c r="H39" s="46">
        <v>7</v>
      </c>
      <c r="I39" s="46">
        <v>11</v>
      </c>
      <c r="J39" s="47">
        <f>IF(ISBLANK(E39),"",COUNTIF(E39:I39,"&gt;=0"))</f>
        <v>3</v>
      </c>
      <c r="K39" s="48">
        <f>IF(ISBLANK(E39),"",(IF(LEFT(E39,1)="-",1,0)+IF(LEFT(F39,1)="-",1,0)+IF(LEFT(G39,1)="-",1,0)+IF(LEFT(H39,1)="-",1,0)+IF(LEFT(I39,1)="-",1,0)))</f>
        <v>2</v>
      </c>
      <c r="L39" s="49">
        <f>IF(J39=3,1,"")</f>
        <v>1</v>
      </c>
      <c r="M39" s="50">
        <f>IF(K39=3,1,"")</f>
      </c>
    </row>
    <row r="40" spans="1:13" ht="15.75" thickBot="1">
      <c r="A40" s="51" t="s">
        <v>648</v>
      </c>
      <c r="B40" s="52" t="str">
        <f>IF(B35&gt;"",B35,"")</f>
        <v>Lauri Laane</v>
      </c>
      <c r="C40" s="52" t="str">
        <f>IF(F35&gt;"",F35,"")</f>
        <v>Pasi Valasti</v>
      </c>
      <c r="D40" s="52"/>
      <c r="E40" s="45">
        <v>-8</v>
      </c>
      <c r="F40" s="53">
        <v>7</v>
      </c>
      <c r="G40" s="45">
        <v>-6</v>
      </c>
      <c r="H40" s="45">
        <v>-9</v>
      </c>
      <c r="I40" s="45"/>
      <c r="J40" s="47">
        <f aca="true" t="shared" si="3" ref="J40:J46">IF(ISBLANK(E40),"",COUNTIF(E40:I40,"&gt;=0"))</f>
        <v>1</v>
      </c>
      <c r="K40" s="54">
        <f aca="true" t="shared" si="4" ref="K40:K46">IF(ISBLANK(E40),"",(IF(LEFT(E40,1)="-",1,0)+IF(LEFT(F40,1)="-",1,0)+IF(LEFT(G40,1)="-",1,0)+IF(LEFT(H40,1)="-",1,0)+IF(LEFT(I40,1)="-",1,0)))</f>
        <v>3</v>
      </c>
      <c r="L40" s="55">
        <f aca="true" t="shared" si="5" ref="L40:M46">IF(J40=3,1,"")</f>
      </c>
      <c r="M40" s="56">
        <f t="shared" si="5"/>
        <v>1</v>
      </c>
    </row>
    <row r="41" spans="1:13" ht="15">
      <c r="A41" s="57" t="s">
        <v>649</v>
      </c>
      <c r="B41" s="36" t="str">
        <f>IF(B34&gt;"",B34,"")</f>
        <v>Jussi Mäkelä</v>
      </c>
      <c r="C41" s="36" t="str">
        <f>IF(F33&gt;"",F33,"")</f>
        <v>Otto Tennilä</v>
      </c>
      <c r="D41" s="58"/>
      <c r="E41" s="59">
        <v>-8</v>
      </c>
      <c r="F41" s="60">
        <v>-8</v>
      </c>
      <c r="G41" s="59">
        <v>-6</v>
      </c>
      <c r="H41" s="59"/>
      <c r="I41" s="59"/>
      <c r="J41" s="39">
        <f t="shared" si="3"/>
        <v>0</v>
      </c>
      <c r="K41" s="40">
        <f t="shared" si="4"/>
        <v>3</v>
      </c>
      <c r="L41" s="41">
        <f t="shared" si="5"/>
      </c>
      <c r="M41" s="42">
        <f t="shared" si="5"/>
        <v>1</v>
      </c>
    </row>
    <row r="42" spans="1:13" ht="15">
      <c r="A42" s="51" t="s">
        <v>650</v>
      </c>
      <c r="B42" s="44" t="str">
        <f>IF(B33&gt;"",B33,"")</f>
        <v>Aleksi Mustonen</v>
      </c>
      <c r="C42" s="44" t="str">
        <f>IF(F35&gt;"",F35,"")</f>
        <v>Pasi Valasti</v>
      </c>
      <c r="D42" s="52"/>
      <c r="E42" s="45">
        <v>-11</v>
      </c>
      <c r="F42" s="53">
        <v>6</v>
      </c>
      <c r="G42" s="45">
        <v>-9</v>
      </c>
      <c r="H42" s="45">
        <v>-11</v>
      </c>
      <c r="I42" s="45"/>
      <c r="J42" s="47">
        <f t="shared" si="3"/>
        <v>1</v>
      </c>
      <c r="K42" s="48">
        <f t="shared" si="4"/>
        <v>3</v>
      </c>
      <c r="L42" s="49">
        <f t="shared" si="5"/>
      </c>
      <c r="M42" s="50">
        <f t="shared" si="5"/>
        <v>1</v>
      </c>
    </row>
    <row r="43" spans="1:13" ht="15.75" thickBot="1">
      <c r="A43" s="61" t="s">
        <v>651</v>
      </c>
      <c r="B43" s="62" t="str">
        <f>IF(B35&gt;"",B35,"")</f>
        <v>Lauri Laane</v>
      </c>
      <c r="C43" s="62" t="str">
        <f>IF(F34&gt;"",F34,"")</f>
        <v>Mika Tuomola</v>
      </c>
      <c r="D43" s="62"/>
      <c r="E43" s="63">
        <v>-2</v>
      </c>
      <c r="F43" s="64">
        <v>-9</v>
      </c>
      <c r="G43" s="63">
        <v>3</v>
      </c>
      <c r="H43" s="63">
        <v>10</v>
      </c>
      <c r="I43" s="63">
        <v>-12</v>
      </c>
      <c r="J43" s="65">
        <f t="shared" si="3"/>
        <v>2</v>
      </c>
      <c r="K43" s="66">
        <f t="shared" si="4"/>
        <v>3</v>
      </c>
      <c r="L43" s="67">
        <f t="shared" si="5"/>
      </c>
      <c r="M43" s="68">
        <f t="shared" si="5"/>
        <v>1</v>
      </c>
    </row>
    <row r="44" spans="1:13" ht="15">
      <c r="A44" s="69" t="s">
        <v>652</v>
      </c>
      <c r="B44" s="70" t="str">
        <f>IF(B34&gt;"",B34,"")</f>
        <v>Jussi Mäkelä</v>
      </c>
      <c r="C44" s="70" t="str">
        <f>IF(F35&gt;"",F35,"")</f>
        <v>Pasi Valasti</v>
      </c>
      <c r="D44" s="71"/>
      <c r="E44" s="72"/>
      <c r="F44" s="72"/>
      <c r="G44" s="72"/>
      <c r="H44" s="72"/>
      <c r="I44" s="73"/>
      <c r="J44" s="74">
        <f t="shared" si="3"/>
      </c>
      <c r="K44" s="75">
        <f t="shared" si="4"/>
      </c>
      <c r="L44" s="76">
        <f t="shared" si="5"/>
      </c>
      <c r="M44" s="77">
        <f t="shared" si="5"/>
      </c>
    </row>
    <row r="45" spans="1:13" ht="15">
      <c r="A45" s="43" t="s">
        <v>653</v>
      </c>
      <c r="B45" s="44" t="str">
        <f>IF(B35&gt;"",B35,"")</f>
        <v>Lauri Laane</v>
      </c>
      <c r="C45" s="44" t="str">
        <f>IF(F33&gt;"",F33,"")</f>
        <v>Otto Tennilä</v>
      </c>
      <c r="D45" s="78"/>
      <c r="E45" s="72"/>
      <c r="F45" s="46"/>
      <c r="G45" s="46"/>
      <c r="H45" s="46"/>
      <c r="I45" s="79"/>
      <c r="J45" s="47">
        <f t="shared" si="3"/>
      </c>
      <c r="K45" s="48">
        <f t="shared" si="4"/>
      </c>
      <c r="L45" s="49">
        <f t="shared" si="5"/>
      </c>
      <c r="M45" s="50">
        <f t="shared" si="5"/>
      </c>
    </row>
    <row r="46" spans="1:13" ht="15.75" thickBot="1">
      <c r="A46" s="61" t="s">
        <v>654</v>
      </c>
      <c r="B46" s="62" t="str">
        <f>IF(B33&gt;"",B33,"")</f>
        <v>Aleksi Mustonen</v>
      </c>
      <c r="C46" s="62" t="str">
        <f>IF(F34&gt;"",F34,"")</f>
        <v>Mika Tuomola</v>
      </c>
      <c r="D46" s="80"/>
      <c r="E46" s="81"/>
      <c r="F46" s="63"/>
      <c r="G46" s="81"/>
      <c r="H46" s="63"/>
      <c r="I46" s="63"/>
      <c r="J46" s="65">
        <f t="shared" si="3"/>
      </c>
      <c r="K46" s="66">
        <f t="shared" si="4"/>
      </c>
      <c r="L46" s="67">
        <f t="shared" si="5"/>
      </c>
      <c r="M46" s="68">
        <f t="shared" si="5"/>
      </c>
    </row>
    <row r="47" spans="1:13" ht="16.5" thickBot="1">
      <c r="A47" s="9"/>
      <c r="B47" s="9"/>
      <c r="C47" s="9"/>
      <c r="D47" s="9"/>
      <c r="E47" s="9"/>
      <c r="F47" s="9"/>
      <c r="G47" s="9"/>
      <c r="H47" s="105" t="s">
        <v>655</v>
      </c>
      <c r="I47" s="106"/>
      <c r="J47" s="82">
        <f>IF(ISBLANK(B33),"",SUM(J38:J46))</f>
        <v>8</v>
      </c>
      <c r="K47" s="83">
        <f>IF(ISBLANK(F33),"",SUM(K38:K46))</f>
        <v>17</v>
      </c>
      <c r="L47" s="84">
        <f>IF(ISBLANK(E38),"",SUM(L38:L46))</f>
        <v>1</v>
      </c>
      <c r="M47" s="85">
        <f>IF(ISBLANK(E38),"",SUM(M38:M46))</f>
        <v>5</v>
      </c>
    </row>
    <row r="48" spans="1:13" ht="15">
      <c r="A48" s="86" t="s">
        <v>656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7"/>
    </row>
    <row r="49" spans="1:13" ht="15">
      <c r="A49" s="88" t="s">
        <v>657</v>
      </c>
      <c r="B49" s="88"/>
      <c r="C49" s="88" t="s">
        <v>658</v>
      </c>
      <c r="D49" s="8"/>
      <c r="E49" s="88"/>
      <c r="F49" s="88" t="s">
        <v>39</v>
      </c>
      <c r="G49" s="8"/>
      <c r="H49" s="88"/>
      <c r="I49" s="89" t="s">
        <v>659</v>
      </c>
      <c r="J49" s="10"/>
      <c r="K49" s="9"/>
      <c r="L49" s="9"/>
      <c r="M49" s="87"/>
    </row>
    <row r="50" spans="1:13" ht="18.75" thickBot="1">
      <c r="A50" s="9"/>
      <c r="B50" s="9"/>
      <c r="C50" s="9"/>
      <c r="D50" s="9"/>
      <c r="E50" s="9"/>
      <c r="F50" s="9"/>
      <c r="G50" s="9"/>
      <c r="H50" s="9"/>
      <c r="I50" s="95" t="str">
        <f>IF(L47=5,B32,IF(M47=5,F32,""))</f>
        <v>PT 75 1</v>
      </c>
      <c r="J50" s="96"/>
      <c r="K50" s="96"/>
      <c r="L50" s="96"/>
      <c r="M50" s="97"/>
    </row>
    <row r="51" spans="1:13" ht="18.75" thickBot="1">
      <c r="A51" s="91"/>
      <c r="B51" s="91"/>
      <c r="C51" s="91"/>
      <c r="D51" s="91"/>
      <c r="E51" s="91"/>
      <c r="F51" s="91"/>
      <c r="G51" s="91"/>
      <c r="H51" s="91"/>
      <c r="I51" s="92"/>
      <c r="J51" s="92"/>
      <c r="K51" s="92"/>
      <c r="L51" s="92"/>
      <c r="M51" s="93"/>
    </row>
    <row r="52" ht="16.5" thickBot="1" thickTop="1"/>
    <row r="53" spans="1:13" ht="16.5" thickTop="1">
      <c r="A53" s="3"/>
      <c r="B53" s="4"/>
      <c r="C53" s="5"/>
      <c r="D53" s="5"/>
      <c r="E53" s="123" t="s">
        <v>617</v>
      </c>
      <c r="F53" s="124"/>
      <c r="G53" s="125" t="s">
        <v>618</v>
      </c>
      <c r="H53" s="126"/>
      <c r="I53" s="126"/>
      <c r="J53" s="126"/>
      <c r="K53" s="126"/>
      <c r="L53" s="126"/>
      <c r="M53" s="127"/>
    </row>
    <row r="54" spans="1:13" ht="15.75">
      <c r="A54" s="7"/>
      <c r="B54" s="8" t="s">
        <v>619</v>
      </c>
      <c r="C54" s="9"/>
      <c r="D54" s="9"/>
      <c r="E54" s="128" t="s">
        <v>620</v>
      </c>
      <c r="F54" s="129"/>
      <c r="G54" s="130"/>
      <c r="H54" s="131"/>
      <c r="I54" s="132"/>
      <c r="J54" s="133"/>
      <c r="K54" s="133"/>
      <c r="L54" s="133"/>
      <c r="M54" s="134"/>
    </row>
    <row r="55" spans="1:13" ht="15.75">
      <c r="A55" s="10"/>
      <c r="B55" s="7" t="s">
        <v>621</v>
      </c>
      <c r="C55" s="9"/>
      <c r="D55" s="9"/>
      <c r="E55" s="135" t="s">
        <v>622</v>
      </c>
      <c r="F55" s="136"/>
      <c r="G55" s="137"/>
      <c r="H55" s="138"/>
      <c r="I55" s="138"/>
      <c r="J55" s="138"/>
      <c r="K55" s="138"/>
      <c r="L55" s="138"/>
      <c r="M55" s="139"/>
    </row>
    <row r="56" spans="1:13" ht="21" thickBot="1">
      <c r="A56" s="11"/>
      <c r="B56" s="12"/>
      <c r="C56" s="10"/>
      <c r="D56" s="9"/>
      <c r="E56" s="107" t="s">
        <v>623</v>
      </c>
      <c r="F56" s="108"/>
      <c r="G56" s="109"/>
      <c r="H56" s="110"/>
      <c r="I56" s="110"/>
      <c r="J56" s="13" t="s">
        <v>624</v>
      </c>
      <c r="K56" s="111"/>
      <c r="L56" s="112"/>
      <c r="M56" s="113"/>
    </row>
    <row r="57" spans="1:13" ht="15.75" thickTop="1">
      <c r="A57" s="14" t="s">
        <v>625</v>
      </c>
      <c r="C57" s="9"/>
      <c r="D57" s="9"/>
      <c r="E57" s="14" t="s">
        <v>625</v>
      </c>
      <c r="H57" s="15"/>
      <c r="I57" s="16"/>
      <c r="J57" s="17"/>
      <c r="K57" s="17"/>
      <c r="L57" s="17"/>
      <c r="M57" s="18"/>
    </row>
    <row r="58" spans="1:13" ht="16.5" thickBot="1">
      <c r="A58" s="20" t="s">
        <v>626</v>
      </c>
      <c r="B58" s="114" t="s">
        <v>301</v>
      </c>
      <c r="C58" s="115"/>
      <c r="D58" s="21"/>
      <c r="E58" s="22" t="s">
        <v>628</v>
      </c>
      <c r="F58" s="116" t="s">
        <v>613</v>
      </c>
      <c r="G58" s="117"/>
      <c r="H58" s="117"/>
      <c r="I58" s="117"/>
      <c r="J58" s="117"/>
      <c r="K58" s="117"/>
      <c r="L58" s="117"/>
      <c r="M58" s="118"/>
    </row>
    <row r="59" spans="1:13" ht="15">
      <c r="A59" s="23" t="s">
        <v>629</v>
      </c>
      <c r="B59" s="119" t="s">
        <v>687</v>
      </c>
      <c r="C59" s="120"/>
      <c r="D59" s="24"/>
      <c r="E59" s="25" t="s">
        <v>631</v>
      </c>
      <c r="F59" s="119" t="s">
        <v>672</v>
      </c>
      <c r="G59" s="121"/>
      <c r="H59" s="121"/>
      <c r="I59" s="121"/>
      <c r="J59" s="121"/>
      <c r="K59" s="121"/>
      <c r="L59" s="121"/>
      <c r="M59" s="122"/>
    </row>
    <row r="60" spans="1:13" ht="15">
      <c r="A60" s="26" t="s">
        <v>633</v>
      </c>
      <c r="B60" s="98" t="s">
        <v>688</v>
      </c>
      <c r="C60" s="99"/>
      <c r="D60" s="24"/>
      <c r="E60" s="27" t="s">
        <v>634</v>
      </c>
      <c r="F60" s="100" t="s">
        <v>669</v>
      </c>
      <c r="G60" s="101"/>
      <c r="H60" s="101"/>
      <c r="I60" s="101"/>
      <c r="J60" s="101"/>
      <c r="K60" s="101"/>
      <c r="L60" s="101"/>
      <c r="M60" s="102"/>
    </row>
    <row r="61" spans="1:13" ht="15">
      <c r="A61" s="26" t="s">
        <v>635</v>
      </c>
      <c r="B61" s="98" t="s">
        <v>689</v>
      </c>
      <c r="C61" s="99"/>
      <c r="D61" s="24"/>
      <c r="E61" s="28" t="s">
        <v>636</v>
      </c>
      <c r="F61" s="100" t="s">
        <v>690</v>
      </c>
      <c r="G61" s="101"/>
      <c r="H61" s="101"/>
      <c r="I61" s="101"/>
      <c r="J61" s="101"/>
      <c r="K61" s="101"/>
      <c r="L61" s="101"/>
      <c r="M61" s="102"/>
    </row>
    <row r="62" spans="1:13" ht="15.75">
      <c r="A62" s="9"/>
      <c r="B62" s="9"/>
      <c r="C62" s="9"/>
      <c r="D62" s="9"/>
      <c r="E62" s="14" t="s">
        <v>637</v>
      </c>
      <c r="F62" s="29"/>
      <c r="G62" s="29"/>
      <c r="H62" s="29"/>
      <c r="I62" s="9"/>
      <c r="J62" s="9"/>
      <c r="K62" s="9"/>
      <c r="L62" s="30"/>
      <c r="M62" s="31"/>
    </row>
    <row r="63" spans="1:13" ht="15.75" thickBot="1">
      <c r="A63" s="32" t="s">
        <v>638</v>
      </c>
      <c r="B63" s="9"/>
      <c r="C63" s="9"/>
      <c r="D63" s="9"/>
      <c r="E63" s="33" t="s">
        <v>639</v>
      </c>
      <c r="F63" s="33" t="s">
        <v>640</v>
      </c>
      <c r="G63" s="33" t="s">
        <v>641</v>
      </c>
      <c r="H63" s="33" t="s">
        <v>642</v>
      </c>
      <c r="I63" s="33" t="s">
        <v>643</v>
      </c>
      <c r="J63" s="103" t="s">
        <v>7</v>
      </c>
      <c r="K63" s="104"/>
      <c r="L63" s="33" t="s">
        <v>644</v>
      </c>
      <c r="M63" s="34" t="s">
        <v>645</v>
      </c>
    </row>
    <row r="64" spans="1:13" ht="15">
      <c r="A64" s="35" t="s">
        <v>646</v>
      </c>
      <c r="B64" s="36" t="str">
        <f>IF(B59&gt;"",B59,"")</f>
        <v>Lari Ikonen</v>
      </c>
      <c r="C64" s="36" t="str">
        <f>IF(F59&gt;"",F59,"")</f>
        <v>Toni Soine</v>
      </c>
      <c r="D64" s="36"/>
      <c r="E64" s="37">
        <v>-3</v>
      </c>
      <c r="F64" s="37">
        <v>-6</v>
      </c>
      <c r="G64" s="38">
        <v>-5</v>
      </c>
      <c r="H64" s="37"/>
      <c r="I64" s="37"/>
      <c r="J64" s="39">
        <f>IF(ISBLANK(E64),"",COUNTIF(E64:I64,"&gt;=0"))</f>
        <v>0</v>
      </c>
      <c r="K64" s="40">
        <f>IF(ISBLANK(E64),"",(IF(LEFT(E64,1)="-",1,0)+IF(LEFT(F64,1)="-",1,0)+IF(LEFT(G64,1)="-",1,0)+IF(LEFT(H64,1)="-",1,0)+IF(LEFT(I64,1)="-",1,0)))</f>
        <v>3</v>
      </c>
      <c r="L64" s="41">
        <f>IF(J64=3,1,"")</f>
      </c>
      <c r="M64" s="42">
        <f>IF(K64=3,1,"")</f>
        <v>1</v>
      </c>
    </row>
    <row r="65" spans="1:13" ht="15">
      <c r="A65" s="43" t="s">
        <v>647</v>
      </c>
      <c r="B65" s="44" t="str">
        <f>IF(B60&gt;"",B60,"")</f>
        <v>Tom Lundström</v>
      </c>
      <c r="C65" s="44" t="str">
        <f>IF(F60&gt;"",F60,"")</f>
        <v>Jani Jormanainen</v>
      </c>
      <c r="D65" s="44"/>
      <c r="E65" s="45">
        <v>11</v>
      </c>
      <c r="F65" s="46">
        <v>-14</v>
      </c>
      <c r="G65" s="46">
        <v>-6</v>
      </c>
      <c r="H65" s="46">
        <v>-1</v>
      </c>
      <c r="I65" s="46"/>
      <c r="J65" s="47">
        <f>IF(ISBLANK(E65),"",COUNTIF(E65:I65,"&gt;=0"))</f>
        <v>1</v>
      </c>
      <c r="K65" s="48">
        <f>IF(ISBLANK(E65),"",(IF(LEFT(E65,1)="-",1,0)+IF(LEFT(F65,1)="-",1,0)+IF(LEFT(G65,1)="-",1,0)+IF(LEFT(H65,1)="-",1,0)+IF(LEFT(I65,1)="-",1,0)))</f>
        <v>3</v>
      </c>
      <c r="L65" s="49">
        <f>IF(J65=3,1,"")</f>
      </c>
      <c r="M65" s="50">
        <f>IF(K65=3,1,"")</f>
        <v>1</v>
      </c>
    </row>
    <row r="66" spans="1:13" ht="15.75" thickBot="1">
      <c r="A66" s="51" t="s">
        <v>648</v>
      </c>
      <c r="B66" s="52" t="str">
        <f>IF(B61&gt;"",B61,"")</f>
        <v>Ari-Matti Koskinen</v>
      </c>
      <c r="C66" s="52" t="str">
        <f>IF(F61&gt;"",F61,"")</f>
        <v>Pauli Hietikko</v>
      </c>
      <c r="D66" s="52"/>
      <c r="E66" s="45">
        <v>-9</v>
      </c>
      <c r="F66" s="53">
        <v>-7</v>
      </c>
      <c r="G66" s="45">
        <v>13</v>
      </c>
      <c r="H66" s="45">
        <v>-5</v>
      </c>
      <c r="I66" s="45"/>
      <c r="J66" s="47">
        <f aca="true" t="shared" si="6" ref="J66:J72">IF(ISBLANK(E66),"",COUNTIF(E66:I66,"&gt;=0"))</f>
        <v>1</v>
      </c>
      <c r="K66" s="54">
        <f aca="true" t="shared" si="7" ref="K66:K72">IF(ISBLANK(E66),"",(IF(LEFT(E66,1)="-",1,0)+IF(LEFT(F66,1)="-",1,0)+IF(LEFT(G66,1)="-",1,0)+IF(LEFT(H66,1)="-",1,0)+IF(LEFT(I66,1)="-",1,0)))</f>
        <v>3</v>
      </c>
      <c r="L66" s="55">
        <f aca="true" t="shared" si="8" ref="L66:M72">IF(J66=3,1,"")</f>
      </c>
      <c r="M66" s="56">
        <f t="shared" si="8"/>
        <v>1</v>
      </c>
    </row>
    <row r="67" spans="1:13" ht="15">
      <c r="A67" s="57" t="s">
        <v>649</v>
      </c>
      <c r="B67" s="36" t="str">
        <f>IF(B60&gt;"",B60,"")</f>
        <v>Tom Lundström</v>
      </c>
      <c r="C67" s="36" t="str">
        <f>IF(F59&gt;"",F59,"")</f>
        <v>Toni Soine</v>
      </c>
      <c r="D67" s="58"/>
      <c r="E67" s="59">
        <v>-9</v>
      </c>
      <c r="F67" s="60">
        <v>-7</v>
      </c>
      <c r="G67" s="59">
        <v>-2</v>
      </c>
      <c r="H67" s="59"/>
      <c r="I67" s="59"/>
      <c r="J67" s="39">
        <f t="shared" si="6"/>
        <v>0</v>
      </c>
      <c r="K67" s="40">
        <f t="shared" si="7"/>
        <v>3</v>
      </c>
      <c r="L67" s="41">
        <f t="shared" si="8"/>
      </c>
      <c r="M67" s="42">
        <f t="shared" si="8"/>
        <v>1</v>
      </c>
    </row>
    <row r="68" spans="1:13" ht="15">
      <c r="A68" s="51" t="s">
        <v>650</v>
      </c>
      <c r="B68" s="44" t="str">
        <f>IF(B59&gt;"",B59,"")</f>
        <v>Lari Ikonen</v>
      </c>
      <c r="C68" s="44" t="str">
        <f>IF(F61&gt;"",F61,"")</f>
        <v>Pauli Hietikko</v>
      </c>
      <c r="D68" s="52"/>
      <c r="E68" s="45">
        <v>-7</v>
      </c>
      <c r="F68" s="53">
        <v>-4</v>
      </c>
      <c r="G68" s="45">
        <v>-9</v>
      </c>
      <c r="H68" s="45"/>
      <c r="I68" s="45"/>
      <c r="J68" s="47">
        <f t="shared" si="6"/>
        <v>0</v>
      </c>
      <c r="K68" s="48">
        <f t="shared" si="7"/>
        <v>3</v>
      </c>
      <c r="L68" s="49">
        <f t="shared" si="8"/>
      </c>
      <c r="M68" s="50">
        <f t="shared" si="8"/>
        <v>1</v>
      </c>
    </row>
    <row r="69" spans="1:13" ht="15.75" thickBot="1">
      <c r="A69" s="61" t="s">
        <v>651</v>
      </c>
      <c r="B69" s="62" t="str">
        <f>IF(B61&gt;"",B61,"")</f>
        <v>Ari-Matti Koskinen</v>
      </c>
      <c r="C69" s="62" t="str">
        <f>IF(F60&gt;"",F60,"")</f>
        <v>Jani Jormanainen</v>
      </c>
      <c r="D69" s="62"/>
      <c r="E69" s="63"/>
      <c r="F69" s="64"/>
      <c r="G69" s="63"/>
      <c r="H69" s="63"/>
      <c r="I69" s="63"/>
      <c r="J69" s="65">
        <f t="shared" si="6"/>
      </c>
      <c r="K69" s="66">
        <f t="shared" si="7"/>
      </c>
      <c r="L69" s="67">
        <f t="shared" si="8"/>
      </c>
      <c r="M69" s="68">
        <f t="shared" si="8"/>
      </c>
    </row>
    <row r="70" spans="1:13" ht="15">
      <c r="A70" s="69" t="s">
        <v>652</v>
      </c>
      <c r="B70" s="70" t="str">
        <f>IF(B60&gt;"",B60,"")</f>
        <v>Tom Lundström</v>
      </c>
      <c r="C70" s="70" t="str">
        <f>IF(F61&gt;"",F61,"")</f>
        <v>Pauli Hietikko</v>
      </c>
      <c r="D70" s="71"/>
      <c r="E70" s="72"/>
      <c r="F70" s="72"/>
      <c r="G70" s="72"/>
      <c r="H70" s="72"/>
      <c r="I70" s="73"/>
      <c r="J70" s="74">
        <f t="shared" si="6"/>
      </c>
      <c r="K70" s="75">
        <f t="shared" si="7"/>
      </c>
      <c r="L70" s="76">
        <f t="shared" si="8"/>
      </c>
      <c r="M70" s="77">
        <f t="shared" si="8"/>
      </c>
    </row>
    <row r="71" spans="1:13" ht="15">
      <c r="A71" s="43" t="s">
        <v>653</v>
      </c>
      <c r="B71" s="44" t="str">
        <f>IF(B61&gt;"",B61,"")</f>
        <v>Ari-Matti Koskinen</v>
      </c>
      <c r="C71" s="44" t="str">
        <f>IF(F59&gt;"",F59,"")</f>
        <v>Toni Soine</v>
      </c>
      <c r="D71" s="78"/>
      <c r="E71" s="72"/>
      <c r="F71" s="46"/>
      <c r="G71" s="46"/>
      <c r="H71" s="46"/>
      <c r="I71" s="79"/>
      <c r="J71" s="47">
        <f t="shared" si="6"/>
      </c>
      <c r="K71" s="48">
        <f t="shared" si="7"/>
      </c>
      <c r="L71" s="49">
        <f t="shared" si="8"/>
      </c>
      <c r="M71" s="50">
        <f t="shared" si="8"/>
      </c>
    </row>
    <row r="72" spans="1:13" ht="15.75" thickBot="1">
      <c r="A72" s="61" t="s">
        <v>654</v>
      </c>
      <c r="B72" s="62" t="str">
        <f>IF(B59&gt;"",B59,"")</f>
        <v>Lari Ikonen</v>
      </c>
      <c r="C72" s="62" t="str">
        <f>IF(F60&gt;"",F60,"")</f>
        <v>Jani Jormanainen</v>
      </c>
      <c r="D72" s="80"/>
      <c r="E72" s="81"/>
      <c r="F72" s="63"/>
      <c r="G72" s="81"/>
      <c r="H72" s="63"/>
      <c r="I72" s="63"/>
      <c r="J72" s="65">
        <f t="shared" si="6"/>
      </c>
      <c r="K72" s="66">
        <f t="shared" si="7"/>
      </c>
      <c r="L72" s="67">
        <f t="shared" si="8"/>
      </c>
      <c r="M72" s="68">
        <f t="shared" si="8"/>
      </c>
    </row>
    <row r="73" spans="1:13" ht="16.5" thickBot="1">
      <c r="A73" s="9"/>
      <c r="B73" s="9"/>
      <c r="C73" s="9"/>
      <c r="D73" s="9"/>
      <c r="E73" s="9"/>
      <c r="F73" s="9"/>
      <c r="G73" s="9"/>
      <c r="H73" s="105" t="s">
        <v>655</v>
      </c>
      <c r="I73" s="106"/>
      <c r="J73" s="82">
        <f>IF(ISBLANK(B59),"",SUM(J64:J72))</f>
        <v>2</v>
      </c>
      <c r="K73" s="83">
        <f>IF(ISBLANK(F59),"",SUM(K64:K72))</f>
        <v>15</v>
      </c>
      <c r="L73" s="84">
        <f>IF(ISBLANK(E64),"",SUM(L64:L72))</f>
        <v>0</v>
      </c>
      <c r="M73" s="85">
        <f>IF(ISBLANK(E64),"",SUM(M64:M72))</f>
        <v>5</v>
      </c>
    </row>
    <row r="74" spans="1:13" ht="15">
      <c r="A74" s="86" t="s">
        <v>656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87"/>
    </row>
    <row r="75" spans="1:13" ht="15">
      <c r="A75" s="88" t="s">
        <v>657</v>
      </c>
      <c r="B75" s="88"/>
      <c r="C75" s="88" t="s">
        <v>658</v>
      </c>
      <c r="D75" s="8"/>
      <c r="E75" s="88"/>
      <c r="F75" s="88" t="s">
        <v>39</v>
      </c>
      <c r="G75" s="8"/>
      <c r="H75" s="88"/>
      <c r="I75" s="89" t="s">
        <v>659</v>
      </c>
      <c r="J75" s="10"/>
      <c r="K75" s="9"/>
      <c r="L75" s="9"/>
      <c r="M75" s="87"/>
    </row>
    <row r="76" spans="1:13" ht="18.75" thickBot="1">
      <c r="A76" s="9"/>
      <c r="B76" s="9"/>
      <c r="C76" s="9"/>
      <c r="D76" s="9"/>
      <c r="E76" s="9"/>
      <c r="F76" s="9"/>
      <c r="G76" s="9"/>
      <c r="H76" s="9"/>
      <c r="I76" s="95" t="str">
        <f>IF(L73=5,B58,IF(M73=5,F58,""))</f>
        <v>PT Espoo 1</v>
      </c>
      <c r="J76" s="96"/>
      <c r="K76" s="96"/>
      <c r="L76" s="96"/>
      <c r="M76" s="97"/>
    </row>
    <row r="77" spans="1:13" ht="18.75" thickBot="1">
      <c r="A77" s="91"/>
      <c r="B77" s="91"/>
      <c r="C77" s="91"/>
      <c r="D77" s="91"/>
      <c r="E77" s="91"/>
      <c r="F77" s="91"/>
      <c r="G77" s="91"/>
      <c r="H77" s="91"/>
      <c r="I77" s="92"/>
      <c r="J77" s="92"/>
      <c r="K77" s="92"/>
      <c r="L77" s="92"/>
      <c r="M77" s="93"/>
    </row>
    <row r="78" ht="15.75" thickTop="1"/>
  </sheetData>
  <sheetProtection/>
  <mergeCells count="60">
    <mergeCell ref="E1:F1"/>
    <mergeCell ref="G1:M1"/>
    <mergeCell ref="E2:F2"/>
    <mergeCell ref="G2:M2"/>
    <mergeCell ref="E3:F3"/>
    <mergeCell ref="G3:M3"/>
    <mergeCell ref="E4:F4"/>
    <mergeCell ref="G4:I4"/>
    <mergeCell ref="K4:M4"/>
    <mergeCell ref="B6:C6"/>
    <mergeCell ref="F6:M6"/>
    <mergeCell ref="B7:C7"/>
    <mergeCell ref="F7:M7"/>
    <mergeCell ref="B8:C8"/>
    <mergeCell ref="F8:M8"/>
    <mergeCell ref="B9:C9"/>
    <mergeCell ref="F9:M9"/>
    <mergeCell ref="J11:K11"/>
    <mergeCell ref="H21:I21"/>
    <mergeCell ref="I24:M24"/>
    <mergeCell ref="E27:F27"/>
    <mergeCell ref="G27:M27"/>
    <mergeCell ref="E28:F28"/>
    <mergeCell ref="G28:M28"/>
    <mergeCell ref="E29:F29"/>
    <mergeCell ref="G29:M29"/>
    <mergeCell ref="E30:F30"/>
    <mergeCell ref="G30:I30"/>
    <mergeCell ref="K30:M30"/>
    <mergeCell ref="B32:C32"/>
    <mergeCell ref="F32:M32"/>
    <mergeCell ref="B33:C33"/>
    <mergeCell ref="F33:M33"/>
    <mergeCell ref="B34:C34"/>
    <mergeCell ref="F34:M34"/>
    <mergeCell ref="B35:C35"/>
    <mergeCell ref="F35:M35"/>
    <mergeCell ref="J37:K37"/>
    <mergeCell ref="H47:I47"/>
    <mergeCell ref="I50:M50"/>
    <mergeCell ref="E53:F53"/>
    <mergeCell ref="G53:M53"/>
    <mergeCell ref="E54:F54"/>
    <mergeCell ref="G54:M54"/>
    <mergeCell ref="E55:F55"/>
    <mergeCell ref="G55:M55"/>
    <mergeCell ref="E56:F56"/>
    <mergeCell ref="G56:I56"/>
    <mergeCell ref="K56:M56"/>
    <mergeCell ref="B58:C58"/>
    <mergeCell ref="F58:M58"/>
    <mergeCell ref="B59:C59"/>
    <mergeCell ref="F59:M59"/>
    <mergeCell ref="I76:M76"/>
    <mergeCell ref="B60:C60"/>
    <mergeCell ref="F60:M60"/>
    <mergeCell ref="B61:C61"/>
    <mergeCell ref="F61:M61"/>
    <mergeCell ref="J63:K63"/>
    <mergeCell ref="H73:I7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M51"/>
    </sheetView>
  </sheetViews>
  <sheetFormatPr defaultColWidth="9.140625" defaultRowHeight="15"/>
  <cols>
    <col min="4" max="4" width="22.140625" style="0" customWidth="1"/>
  </cols>
  <sheetData>
    <row r="1" spans="1:13" ht="16.5" thickTop="1">
      <c r="A1" s="3"/>
      <c r="B1" s="4"/>
      <c r="C1" s="5"/>
      <c r="D1" s="5"/>
      <c r="E1" s="123" t="s">
        <v>617</v>
      </c>
      <c r="F1" s="163"/>
      <c r="G1" s="125" t="s">
        <v>618</v>
      </c>
      <c r="H1" s="164"/>
      <c r="I1" s="164"/>
      <c r="J1" s="164"/>
      <c r="K1" s="164"/>
      <c r="L1" s="164"/>
      <c r="M1" s="165"/>
    </row>
    <row r="2" spans="1:13" ht="15.75">
      <c r="A2" s="7"/>
      <c r="B2" s="8" t="s">
        <v>619</v>
      </c>
      <c r="C2" s="9"/>
      <c r="D2" s="9"/>
      <c r="E2" s="128" t="s">
        <v>620</v>
      </c>
      <c r="F2" s="166"/>
      <c r="G2" s="130"/>
      <c r="H2" s="167"/>
      <c r="I2" s="167"/>
      <c r="J2" s="167"/>
      <c r="K2" s="167"/>
      <c r="L2" s="167"/>
      <c r="M2" s="168"/>
    </row>
    <row r="3" spans="1:13" ht="15.75">
      <c r="A3" s="10"/>
      <c r="B3" s="7" t="s">
        <v>621</v>
      </c>
      <c r="C3" s="9"/>
      <c r="D3" s="9"/>
      <c r="E3" s="135" t="s">
        <v>622</v>
      </c>
      <c r="F3" s="136"/>
      <c r="G3" s="137"/>
      <c r="H3" s="138"/>
      <c r="I3" s="138"/>
      <c r="J3" s="138"/>
      <c r="K3" s="138"/>
      <c r="L3" s="138"/>
      <c r="M3" s="139"/>
    </row>
    <row r="4" spans="1:13" ht="21" thickBot="1">
      <c r="A4" s="11"/>
      <c r="B4" s="12"/>
      <c r="C4" s="10"/>
      <c r="D4" s="9"/>
      <c r="E4" s="147" t="s">
        <v>623</v>
      </c>
      <c r="F4" s="148"/>
      <c r="G4" s="149"/>
      <c r="H4" s="150"/>
      <c r="I4" s="151"/>
      <c r="J4" s="13" t="s">
        <v>624</v>
      </c>
      <c r="K4" s="152"/>
      <c r="L4" s="153"/>
      <c r="M4" s="154"/>
    </row>
    <row r="5" spans="1:13" ht="15.75" thickTop="1">
      <c r="A5" s="14" t="s">
        <v>625</v>
      </c>
      <c r="C5" s="9"/>
      <c r="D5" s="9"/>
      <c r="E5" s="14" t="s">
        <v>625</v>
      </c>
      <c r="H5" s="15"/>
      <c r="I5" s="16"/>
      <c r="J5" s="17"/>
      <c r="K5" s="17"/>
      <c r="L5" s="17"/>
      <c r="M5" s="18"/>
    </row>
    <row r="6" spans="1:13" ht="16.5" thickBot="1">
      <c r="A6" s="20" t="s">
        <v>626</v>
      </c>
      <c r="B6" s="114" t="s">
        <v>691</v>
      </c>
      <c r="C6" s="155"/>
      <c r="D6" s="21"/>
      <c r="E6" s="22" t="s">
        <v>628</v>
      </c>
      <c r="F6" s="116" t="s">
        <v>598</v>
      </c>
      <c r="G6" s="156"/>
      <c r="H6" s="156"/>
      <c r="I6" s="156"/>
      <c r="J6" s="156"/>
      <c r="K6" s="156"/>
      <c r="L6" s="156"/>
      <c r="M6" s="157"/>
    </row>
    <row r="7" spans="1:13" ht="15">
      <c r="A7" s="23" t="s">
        <v>629</v>
      </c>
      <c r="B7" s="158" t="s">
        <v>677</v>
      </c>
      <c r="C7" s="159"/>
      <c r="D7" s="24"/>
      <c r="E7" s="25" t="s">
        <v>631</v>
      </c>
      <c r="F7" s="160" t="s">
        <v>667</v>
      </c>
      <c r="G7" s="161"/>
      <c r="H7" s="161"/>
      <c r="I7" s="161"/>
      <c r="J7" s="161"/>
      <c r="K7" s="161"/>
      <c r="L7" s="161"/>
      <c r="M7" s="162"/>
    </row>
    <row r="8" spans="1:13" ht="15">
      <c r="A8" s="26" t="s">
        <v>633</v>
      </c>
      <c r="B8" s="98" t="s">
        <v>679</v>
      </c>
      <c r="C8" s="141"/>
      <c r="D8" s="24"/>
      <c r="E8" s="27" t="s">
        <v>634</v>
      </c>
      <c r="F8" s="100" t="s">
        <v>668</v>
      </c>
      <c r="G8" s="142"/>
      <c r="H8" s="142"/>
      <c r="I8" s="142"/>
      <c r="J8" s="142"/>
      <c r="K8" s="142"/>
      <c r="L8" s="142"/>
      <c r="M8" s="143"/>
    </row>
    <row r="9" spans="1:13" ht="15">
      <c r="A9" s="26" t="s">
        <v>635</v>
      </c>
      <c r="B9" s="98" t="s">
        <v>678</v>
      </c>
      <c r="C9" s="141"/>
      <c r="D9" s="24"/>
      <c r="E9" s="28" t="s">
        <v>636</v>
      </c>
      <c r="F9" s="100" t="s">
        <v>666</v>
      </c>
      <c r="G9" s="142"/>
      <c r="H9" s="142"/>
      <c r="I9" s="142"/>
      <c r="J9" s="142"/>
      <c r="K9" s="142"/>
      <c r="L9" s="142"/>
      <c r="M9" s="143"/>
    </row>
    <row r="10" spans="1:13" ht="15.75">
      <c r="A10" s="9"/>
      <c r="B10" s="9"/>
      <c r="C10" s="9"/>
      <c r="D10" s="9"/>
      <c r="E10" s="14" t="s">
        <v>637</v>
      </c>
      <c r="F10" s="29"/>
      <c r="G10" s="29"/>
      <c r="H10" s="29"/>
      <c r="I10" s="9"/>
      <c r="J10" s="9"/>
      <c r="K10" s="9"/>
      <c r="L10" s="30"/>
      <c r="M10" s="31"/>
    </row>
    <row r="11" spans="1:13" ht="15.75" thickBot="1">
      <c r="A11" s="32" t="s">
        <v>638</v>
      </c>
      <c r="B11" s="9"/>
      <c r="C11" s="9"/>
      <c r="D11" s="9"/>
      <c r="E11" s="33" t="s">
        <v>639</v>
      </c>
      <c r="F11" s="33" t="s">
        <v>640</v>
      </c>
      <c r="G11" s="33" t="s">
        <v>641</v>
      </c>
      <c r="H11" s="33" t="s">
        <v>642</v>
      </c>
      <c r="I11" s="33" t="s">
        <v>643</v>
      </c>
      <c r="J11" s="144" t="s">
        <v>7</v>
      </c>
      <c r="K11" s="145"/>
      <c r="L11" s="33" t="s">
        <v>644</v>
      </c>
      <c r="M11" s="34" t="s">
        <v>645</v>
      </c>
    </row>
    <row r="12" spans="1:13" ht="15">
      <c r="A12" s="35" t="s">
        <v>646</v>
      </c>
      <c r="B12" s="36" t="str">
        <f>IF(B7&gt;"",B7,"")</f>
        <v>Veikka Flemming</v>
      </c>
      <c r="C12" s="36" t="str">
        <f>IF(F7&gt;"",F7,"")</f>
        <v>Mika Räsänen</v>
      </c>
      <c r="D12" s="36"/>
      <c r="E12" s="37">
        <v>4</v>
      </c>
      <c r="F12" s="37">
        <v>-6</v>
      </c>
      <c r="G12" s="38">
        <v>-8</v>
      </c>
      <c r="H12" s="37">
        <v>9</v>
      </c>
      <c r="I12" s="37">
        <v>-7</v>
      </c>
      <c r="J12" s="39">
        <f>IF(ISBLANK(E12),"",COUNTIF(E12:I12,"&gt;=0"))</f>
        <v>2</v>
      </c>
      <c r="K12" s="40">
        <f>IF(ISBLANK(E12),"",(IF(LEFT(E12,1)="-",1,0)+IF(LEFT(F12,1)="-",1,0)+IF(LEFT(G12,1)="-",1,0)+IF(LEFT(H12,1)="-",1,0)+IF(LEFT(I12,1)="-",1,0)))</f>
        <v>3</v>
      </c>
      <c r="L12" s="41">
        <f>IF(J12=3,1,"")</f>
      </c>
      <c r="M12" s="42">
        <f>IF(K12=3,1,"")</f>
        <v>1</v>
      </c>
    </row>
    <row r="13" spans="1:13" ht="15">
      <c r="A13" s="43" t="s">
        <v>647</v>
      </c>
      <c r="B13" s="44" t="str">
        <f>IF(B8&gt;"",B8,"")</f>
        <v>Riku Autio</v>
      </c>
      <c r="C13" s="44" t="str">
        <f>IF(F8&gt;"",F8,"")</f>
        <v>Esa Miettinen</v>
      </c>
      <c r="D13" s="44"/>
      <c r="E13" s="45">
        <v>-7</v>
      </c>
      <c r="F13" s="46">
        <v>-9</v>
      </c>
      <c r="G13" s="46">
        <v>-9</v>
      </c>
      <c r="H13" s="46"/>
      <c r="I13" s="46"/>
      <c r="J13" s="47">
        <f>IF(ISBLANK(E13),"",COUNTIF(E13:I13,"&gt;=0"))</f>
        <v>0</v>
      </c>
      <c r="K13" s="48">
        <f>IF(ISBLANK(E13),"",(IF(LEFT(E13,1)="-",1,0)+IF(LEFT(F13,1)="-",1,0)+IF(LEFT(G13,1)="-",1,0)+IF(LEFT(H13,1)="-",1,0)+IF(LEFT(I13,1)="-",1,0)))</f>
        <v>3</v>
      </c>
      <c r="L13" s="49">
        <f>IF(J13=3,1,"")</f>
      </c>
      <c r="M13" s="50">
        <f>IF(K13=3,1,"")</f>
        <v>1</v>
      </c>
    </row>
    <row r="14" spans="1:13" ht="15.75" thickBot="1">
      <c r="A14" s="51" t="s">
        <v>648</v>
      </c>
      <c r="B14" s="52" t="str">
        <f>IF(B9&gt;"",B9,"")</f>
        <v>Alex Naumi</v>
      </c>
      <c r="C14" s="52" t="str">
        <f>IF(F9&gt;"",F9,"")</f>
        <v>Samuli Soine</v>
      </c>
      <c r="D14" s="52"/>
      <c r="E14" s="45">
        <v>-6</v>
      </c>
      <c r="F14" s="46">
        <v>-2</v>
      </c>
      <c r="G14" s="46">
        <v>-4</v>
      </c>
      <c r="H14" s="46"/>
      <c r="I14" s="46"/>
      <c r="J14" s="47">
        <f aca="true" t="shared" si="0" ref="J14:J20">IF(ISBLANK(E14),"",COUNTIF(E14:I14,"&gt;=0"))</f>
        <v>0</v>
      </c>
      <c r="K14" s="54">
        <f aca="true" t="shared" si="1" ref="K14:K20">IF(ISBLANK(E14),"",(IF(LEFT(E14,1)="-",1,0)+IF(LEFT(F14,1)="-",1,0)+IF(LEFT(G14,1)="-",1,0)+IF(LEFT(H14,1)="-",1,0)+IF(LEFT(I14,1)="-",1,0)))</f>
        <v>3</v>
      </c>
      <c r="L14" s="55">
        <f aca="true" t="shared" si="2" ref="L14:M20">IF(J14=3,1,"")</f>
      </c>
      <c r="M14" s="56">
        <f t="shared" si="2"/>
        <v>1</v>
      </c>
    </row>
    <row r="15" spans="1:13" ht="15">
      <c r="A15" s="57" t="s">
        <v>649</v>
      </c>
      <c r="B15" s="36" t="str">
        <f>IF(B8&gt;"",B8,"")</f>
        <v>Riku Autio</v>
      </c>
      <c r="C15" s="36" t="str">
        <f>IF(F7&gt;"",F7,"")</f>
        <v>Mika Räsänen</v>
      </c>
      <c r="D15" s="58"/>
      <c r="E15" s="59">
        <v>9</v>
      </c>
      <c r="F15" s="60">
        <v>-9</v>
      </c>
      <c r="G15" s="59">
        <v>-13</v>
      </c>
      <c r="H15" s="59">
        <v>-5</v>
      </c>
      <c r="I15" s="59"/>
      <c r="J15" s="39">
        <f t="shared" si="0"/>
        <v>1</v>
      </c>
      <c r="K15" s="40">
        <f t="shared" si="1"/>
        <v>3</v>
      </c>
      <c r="L15" s="41">
        <f t="shared" si="2"/>
      </c>
      <c r="M15" s="42">
        <f t="shared" si="2"/>
        <v>1</v>
      </c>
    </row>
    <row r="16" spans="1:13" ht="15">
      <c r="A16" s="51" t="s">
        <v>650</v>
      </c>
      <c r="B16" s="44" t="str">
        <f>IF(B7&gt;"",B7,"")</f>
        <v>Veikka Flemming</v>
      </c>
      <c r="C16" s="44" t="str">
        <f>IF(F9&gt;"",F9,"")</f>
        <v>Samuli Soine</v>
      </c>
      <c r="D16" s="52"/>
      <c r="E16" s="45">
        <v>10</v>
      </c>
      <c r="F16" s="53">
        <v>10</v>
      </c>
      <c r="G16" s="45">
        <v>-6</v>
      </c>
      <c r="H16" s="45">
        <v>-8</v>
      </c>
      <c r="I16" s="45">
        <v>-7</v>
      </c>
      <c r="J16" s="47">
        <f>IF(ISBLANK(E16),"",COUNTIF(E16:I16,"&gt;=0"))</f>
        <v>2</v>
      </c>
      <c r="K16" s="48">
        <f>IF(ISBLANK(E16),"",(IF(LEFT(E16,1)="-",1,0)+IF(LEFT(F16,1)="-",1,0)+IF(LEFT(G16,1)="-",1,0)+IF(LEFT(H16,1)="-",1,0)+IF(LEFT(I16,1)="-",1,0)))</f>
        <v>3</v>
      </c>
      <c r="L16" s="49">
        <f t="shared" si="2"/>
      </c>
      <c r="M16" s="50">
        <f t="shared" si="2"/>
        <v>1</v>
      </c>
    </row>
    <row r="17" spans="1:13" ht="15.75" thickBot="1">
      <c r="A17" s="61" t="s">
        <v>651</v>
      </c>
      <c r="B17" s="62" t="str">
        <f>IF(B9&gt;"",B9,"")</f>
        <v>Alex Naumi</v>
      </c>
      <c r="C17" s="62" t="str">
        <f>IF(F8&gt;"",F8,"")</f>
        <v>Esa Miettinen</v>
      </c>
      <c r="D17" s="62"/>
      <c r="E17" s="63"/>
      <c r="F17" s="64"/>
      <c r="G17" s="63"/>
      <c r="H17" s="63"/>
      <c r="I17" s="63"/>
      <c r="J17" s="65">
        <f t="shared" si="0"/>
      </c>
      <c r="K17" s="66">
        <f t="shared" si="1"/>
      </c>
      <c r="L17" s="67">
        <f t="shared" si="2"/>
      </c>
      <c r="M17" s="68">
        <f t="shared" si="2"/>
      </c>
    </row>
    <row r="18" spans="1:13" ht="15">
      <c r="A18" s="69" t="s">
        <v>652</v>
      </c>
      <c r="B18" s="70" t="str">
        <f>IF(B8&gt;"",B8,"")</f>
        <v>Riku Autio</v>
      </c>
      <c r="C18" s="70" t="str">
        <f>IF(F9&gt;"",F9,"")</f>
        <v>Samuli Soine</v>
      </c>
      <c r="D18" s="71"/>
      <c r="E18" s="72"/>
      <c r="F18" s="72"/>
      <c r="G18" s="72"/>
      <c r="H18" s="72"/>
      <c r="I18" s="73"/>
      <c r="J18" s="74">
        <f t="shared" si="0"/>
      </c>
      <c r="K18" s="75">
        <f t="shared" si="1"/>
      </c>
      <c r="L18" s="76">
        <f t="shared" si="2"/>
      </c>
      <c r="M18" s="77">
        <f t="shared" si="2"/>
      </c>
    </row>
    <row r="19" spans="1:13" ht="15">
      <c r="A19" s="43" t="s">
        <v>653</v>
      </c>
      <c r="B19" s="44" t="str">
        <f>IF(B9&gt;"",B9,"")</f>
        <v>Alex Naumi</v>
      </c>
      <c r="C19" s="44" t="str">
        <f>IF(F7&gt;"",F7,"")</f>
        <v>Mika Räsänen</v>
      </c>
      <c r="D19" s="78"/>
      <c r="E19" s="72"/>
      <c r="F19" s="46"/>
      <c r="G19" s="46"/>
      <c r="H19" s="46"/>
      <c r="I19" s="79"/>
      <c r="J19" s="47">
        <f t="shared" si="0"/>
      </c>
      <c r="K19" s="48">
        <f t="shared" si="1"/>
      </c>
      <c r="L19" s="49">
        <f t="shared" si="2"/>
      </c>
      <c r="M19" s="50">
        <f t="shared" si="2"/>
      </c>
    </row>
    <row r="20" spans="1:13" ht="15.75" thickBot="1">
      <c r="A20" s="61" t="s">
        <v>654</v>
      </c>
      <c r="B20" s="62" t="str">
        <f>IF(B7&gt;"",B7,"")</f>
        <v>Veikka Flemming</v>
      </c>
      <c r="C20" s="62" t="str">
        <f>IF(F8&gt;"",F8,"")</f>
        <v>Esa Miettinen</v>
      </c>
      <c r="D20" s="80"/>
      <c r="E20" s="81"/>
      <c r="F20" s="63"/>
      <c r="G20" s="81"/>
      <c r="H20" s="63"/>
      <c r="I20" s="63"/>
      <c r="J20" s="65">
        <f t="shared" si="0"/>
      </c>
      <c r="K20" s="66">
        <f t="shared" si="1"/>
      </c>
      <c r="L20" s="67">
        <f t="shared" si="2"/>
      </c>
      <c r="M20" s="68">
        <f t="shared" si="2"/>
      </c>
    </row>
    <row r="21" spans="1:13" ht="16.5" thickBot="1">
      <c r="A21" s="9"/>
      <c r="B21" s="9"/>
      <c r="C21" s="9"/>
      <c r="D21" s="9"/>
      <c r="E21" s="9"/>
      <c r="F21" s="9"/>
      <c r="G21" s="9"/>
      <c r="H21" s="105" t="s">
        <v>655</v>
      </c>
      <c r="I21" s="146"/>
      <c r="J21" s="82">
        <f>IF(ISBLANK(B7),"",SUM(J12:J20))</f>
        <v>5</v>
      </c>
      <c r="K21" s="83">
        <f>IF(ISBLANK(F7),"",SUM(K12:K20))</f>
        <v>15</v>
      </c>
      <c r="L21" s="84">
        <f>IF(ISBLANK(E12),"",SUM(L12:L20))</f>
        <v>0</v>
      </c>
      <c r="M21" s="85">
        <f>IF(ISBLANK(E12),"",SUM(M12:M20))</f>
        <v>5</v>
      </c>
    </row>
    <row r="22" spans="1:13" ht="15">
      <c r="A22" s="86" t="s">
        <v>656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7"/>
    </row>
    <row r="23" spans="1:13" ht="15">
      <c r="A23" s="88" t="s">
        <v>657</v>
      </c>
      <c r="B23" s="88"/>
      <c r="C23" s="88" t="s">
        <v>658</v>
      </c>
      <c r="D23" s="8"/>
      <c r="E23" s="88"/>
      <c r="F23" s="88" t="s">
        <v>39</v>
      </c>
      <c r="G23" s="8"/>
      <c r="H23" s="88"/>
      <c r="I23" s="89" t="s">
        <v>659</v>
      </c>
      <c r="J23" s="10"/>
      <c r="K23" s="9"/>
      <c r="L23" s="9"/>
      <c r="M23" s="87"/>
    </row>
    <row r="24" spans="1:13" ht="18.75" thickBot="1">
      <c r="A24" s="9"/>
      <c r="B24" s="9"/>
      <c r="C24" s="9"/>
      <c r="D24" s="9"/>
      <c r="E24" s="9"/>
      <c r="F24" s="9"/>
      <c r="G24" s="9"/>
      <c r="H24" s="9"/>
      <c r="I24" s="95" t="str">
        <f>IF(L21=5,B6,IF(M21=5,F6,""))</f>
        <v>TIP-70 1</v>
      </c>
      <c r="J24" s="95"/>
      <c r="K24" s="95"/>
      <c r="L24" s="95"/>
      <c r="M24" s="140"/>
    </row>
    <row r="25" spans="1:13" ht="18.75" thickBot="1">
      <c r="A25" s="91"/>
      <c r="B25" s="91"/>
      <c r="C25" s="91"/>
      <c r="D25" s="91"/>
      <c r="E25" s="91"/>
      <c r="F25" s="91"/>
      <c r="G25" s="91"/>
      <c r="H25" s="91"/>
      <c r="I25" s="92"/>
      <c r="J25" s="92"/>
      <c r="K25" s="92"/>
      <c r="L25" s="92"/>
      <c r="M25" s="93"/>
    </row>
    <row r="26" ht="16.5" thickBot="1" thickTop="1"/>
    <row r="27" spans="1:13" ht="16.5" thickTop="1">
      <c r="A27" s="3"/>
      <c r="B27" s="4"/>
      <c r="C27" s="5"/>
      <c r="D27" s="5"/>
      <c r="E27" s="123" t="s">
        <v>617</v>
      </c>
      <c r="F27" s="163"/>
      <c r="G27" s="125" t="s">
        <v>618</v>
      </c>
      <c r="H27" s="164"/>
      <c r="I27" s="164"/>
      <c r="J27" s="164"/>
      <c r="K27" s="164"/>
      <c r="L27" s="164"/>
      <c r="M27" s="165"/>
    </row>
    <row r="28" spans="1:13" ht="15.75">
      <c r="A28" s="7"/>
      <c r="B28" s="8" t="s">
        <v>619</v>
      </c>
      <c r="C28" s="9"/>
      <c r="D28" s="9"/>
      <c r="E28" s="128" t="s">
        <v>620</v>
      </c>
      <c r="F28" s="166"/>
      <c r="G28" s="130"/>
      <c r="H28" s="167"/>
      <c r="I28" s="167"/>
      <c r="J28" s="167"/>
      <c r="K28" s="167"/>
      <c r="L28" s="167"/>
      <c r="M28" s="168"/>
    </row>
    <row r="29" spans="1:13" ht="15.75">
      <c r="A29" s="10"/>
      <c r="B29" s="7" t="s">
        <v>621</v>
      </c>
      <c r="C29" s="9"/>
      <c r="D29" s="9"/>
      <c r="E29" s="135" t="s">
        <v>622</v>
      </c>
      <c r="F29" s="136"/>
      <c r="G29" s="137"/>
      <c r="H29" s="138"/>
      <c r="I29" s="138"/>
      <c r="J29" s="138"/>
      <c r="K29" s="138"/>
      <c r="L29" s="138"/>
      <c r="M29" s="139"/>
    </row>
    <row r="30" spans="1:13" ht="21" thickBot="1">
      <c r="A30" s="11"/>
      <c r="B30" s="12"/>
      <c r="C30" s="10"/>
      <c r="D30" s="9"/>
      <c r="E30" s="147" t="s">
        <v>623</v>
      </c>
      <c r="F30" s="148"/>
      <c r="G30" s="149"/>
      <c r="H30" s="150"/>
      <c r="I30" s="151"/>
      <c r="J30" s="13" t="s">
        <v>624</v>
      </c>
      <c r="K30" s="152"/>
      <c r="L30" s="153"/>
      <c r="M30" s="154"/>
    </row>
    <row r="31" spans="1:13" ht="15.75" thickTop="1">
      <c r="A31" s="14" t="s">
        <v>625</v>
      </c>
      <c r="C31" s="9"/>
      <c r="D31" s="9"/>
      <c r="E31" s="14" t="s">
        <v>625</v>
      </c>
      <c r="H31" s="15"/>
      <c r="I31" s="16"/>
      <c r="J31" s="17"/>
      <c r="K31" s="17"/>
      <c r="L31" s="17"/>
      <c r="M31" s="18"/>
    </row>
    <row r="32" spans="1:13" ht="16.5" thickBot="1">
      <c r="A32" s="20" t="s">
        <v>626</v>
      </c>
      <c r="B32" s="114" t="s">
        <v>256</v>
      </c>
      <c r="C32" s="155"/>
      <c r="D32" s="21"/>
      <c r="E32" s="22" t="s">
        <v>628</v>
      </c>
      <c r="F32" s="116" t="s">
        <v>275</v>
      </c>
      <c r="G32" s="156"/>
      <c r="H32" s="156"/>
      <c r="I32" s="156"/>
      <c r="J32" s="156"/>
      <c r="K32" s="156"/>
      <c r="L32" s="156"/>
      <c r="M32" s="157"/>
    </row>
    <row r="33" spans="1:13" ht="15">
      <c r="A33" s="23" t="s">
        <v>629</v>
      </c>
      <c r="B33" s="158" t="s">
        <v>671</v>
      </c>
      <c r="C33" s="159"/>
      <c r="D33" s="24"/>
      <c r="E33" s="25" t="s">
        <v>631</v>
      </c>
      <c r="F33" s="160" t="s">
        <v>682</v>
      </c>
      <c r="G33" s="161"/>
      <c r="H33" s="161"/>
      <c r="I33" s="161"/>
      <c r="J33" s="161"/>
      <c r="K33" s="161"/>
      <c r="L33" s="161"/>
      <c r="M33" s="162"/>
    </row>
    <row r="34" spans="1:13" ht="15">
      <c r="A34" s="26" t="s">
        <v>633</v>
      </c>
      <c r="B34" s="98" t="s">
        <v>672</v>
      </c>
      <c r="C34" s="141"/>
      <c r="D34" s="24"/>
      <c r="E34" s="27" t="s">
        <v>634</v>
      </c>
      <c r="F34" s="100" t="s">
        <v>681</v>
      </c>
      <c r="G34" s="142"/>
      <c r="H34" s="142"/>
      <c r="I34" s="142"/>
      <c r="J34" s="142"/>
      <c r="K34" s="142"/>
      <c r="L34" s="142"/>
      <c r="M34" s="143"/>
    </row>
    <row r="35" spans="1:13" ht="15">
      <c r="A35" s="26" t="s">
        <v>635</v>
      </c>
      <c r="B35" s="98" t="s">
        <v>690</v>
      </c>
      <c r="C35" s="141"/>
      <c r="D35" s="24"/>
      <c r="E35" s="28" t="s">
        <v>636</v>
      </c>
      <c r="F35" s="100" t="s">
        <v>683</v>
      </c>
      <c r="G35" s="142"/>
      <c r="H35" s="142"/>
      <c r="I35" s="142"/>
      <c r="J35" s="142"/>
      <c r="K35" s="142"/>
      <c r="L35" s="142"/>
      <c r="M35" s="143"/>
    </row>
    <row r="36" spans="1:13" ht="15.75">
      <c r="A36" s="9"/>
      <c r="B36" s="9"/>
      <c r="C36" s="9"/>
      <c r="D36" s="9"/>
      <c r="E36" s="14" t="s">
        <v>637</v>
      </c>
      <c r="F36" s="29"/>
      <c r="G36" s="29"/>
      <c r="H36" s="29"/>
      <c r="I36" s="9"/>
      <c r="J36" s="9"/>
      <c r="K36" s="9"/>
      <c r="L36" s="30"/>
      <c r="M36" s="31"/>
    </row>
    <row r="37" spans="1:13" ht="15.75" thickBot="1">
      <c r="A37" s="32" t="s">
        <v>638</v>
      </c>
      <c r="B37" s="9"/>
      <c r="C37" s="9"/>
      <c r="D37" s="9"/>
      <c r="E37" s="33"/>
      <c r="F37" s="33"/>
      <c r="G37" s="33"/>
      <c r="H37" s="33"/>
      <c r="I37" s="33"/>
      <c r="J37" s="144" t="s">
        <v>7</v>
      </c>
      <c r="K37" s="145"/>
      <c r="L37" s="33" t="s">
        <v>644</v>
      </c>
      <c r="M37" s="34" t="s">
        <v>645</v>
      </c>
    </row>
    <row r="38" spans="1:13" ht="15">
      <c r="A38" s="35" t="s">
        <v>646</v>
      </c>
      <c r="B38" s="36" t="str">
        <f>IF(B33&gt;"",B33,"")</f>
        <v>Huy Chau</v>
      </c>
      <c r="C38" s="36" t="str">
        <f>IF(F33&gt;"",F33,"")</f>
        <v>Pasi Valasti</v>
      </c>
      <c r="D38" s="36"/>
      <c r="E38" s="37">
        <v>-6</v>
      </c>
      <c r="F38" s="37">
        <v>7</v>
      </c>
      <c r="G38" s="38">
        <v>9</v>
      </c>
      <c r="H38" s="37">
        <v>-9</v>
      </c>
      <c r="I38" s="37">
        <v>7</v>
      </c>
      <c r="J38" s="39">
        <f>IF(ISBLANK(E38),"",COUNTIF(E38:I38,"&gt;=0"))</f>
        <v>3</v>
      </c>
      <c r="K38" s="40">
        <f>IF(ISBLANK(E38),"",(IF(LEFT(E38,1)="-",1,0)+IF(LEFT(F38,1)="-",1,0)+IF(LEFT(G38,1)="-",1,0)+IF(LEFT(H38,1)="-",1,0)+IF(LEFT(I38,1)="-",1,0)))</f>
        <v>2</v>
      </c>
      <c r="L38" s="41">
        <f>IF(J38=3,1,"")</f>
        <v>1</v>
      </c>
      <c r="M38" s="42">
        <f>IF(K38=3,1,"")</f>
      </c>
    </row>
    <row r="39" spans="1:13" ht="15">
      <c r="A39" s="43" t="s">
        <v>647</v>
      </c>
      <c r="B39" s="44" t="str">
        <f>IF(B34&gt;"",B34,"")</f>
        <v>Toni Soine</v>
      </c>
      <c r="C39" s="44" t="str">
        <f>IF(F34&gt;"",F34,"")</f>
        <v>Mika Tuomola</v>
      </c>
      <c r="D39" s="44"/>
      <c r="E39" s="45">
        <v>6</v>
      </c>
      <c r="F39" s="46">
        <v>9</v>
      </c>
      <c r="G39" s="46">
        <v>4</v>
      </c>
      <c r="H39" s="46"/>
      <c r="I39" s="46"/>
      <c r="J39" s="47">
        <f>IF(ISBLANK(E39),"",COUNTIF(E39:I39,"&gt;=0"))</f>
        <v>3</v>
      </c>
      <c r="K39" s="48">
        <f>IF(ISBLANK(E39),"",(IF(LEFT(E39,1)="-",1,0)+IF(LEFT(F39,1)="-",1,0)+IF(LEFT(G39,1)="-",1,0)+IF(LEFT(H39,1)="-",1,0)+IF(LEFT(I39,1)="-",1,0)))</f>
        <v>0</v>
      </c>
      <c r="L39" s="49">
        <f>IF(J39=3,1,"")</f>
        <v>1</v>
      </c>
      <c r="M39" s="50">
        <f>IF(K39=3,1,"")</f>
      </c>
    </row>
    <row r="40" spans="1:13" ht="15.75" thickBot="1">
      <c r="A40" s="51" t="s">
        <v>648</v>
      </c>
      <c r="B40" s="52" t="str">
        <f>IF(B35&gt;"",B35,"")</f>
        <v>Pauli Hietikko</v>
      </c>
      <c r="C40" s="52" t="str">
        <f>IF(F35&gt;"",F35,"")</f>
        <v>Otto Tennilä</v>
      </c>
      <c r="D40" s="52"/>
      <c r="E40" s="45">
        <v>9</v>
      </c>
      <c r="F40" s="53">
        <v>14</v>
      </c>
      <c r="G40" s="45">
        <v>7</v>
      </c>
      <c r="H40" s="45"/>
      <c r="I40" s="45"/>
      <c r="J40" s="47">
        <f aca="true" t="shared" si="3" ref="J40:J46">IF(ISBLANK(E40),"",COUNTIF(E40:I40,"&gt;=0"))</f>
        <v>3</v>
      </c>
      <c r="K40" s="54">
        <f aca="true" t="shared" si="4" ref="K40:K46">IF(ISBLANK(E40),"",(IF(LEFT(E40,1)="-",1,0)+IF(LEFT(F40,1)="-",1,0)+IF(LEFT(G40,1)="-",1,0)+IF(LEFT(H40,1)="-",1,0)+IF(LEFT(I40,1)="-",1,0)))</f>
        <v>0</v>
      </c>
      <c r="L40" s="55">
        <f aca="true" t="shared" si="5" ref="L40:M46">IF(J40=3,1,"")</f>
        <v>1</v>
      </c>
      <c r="M40" s="56">
        <f t="shared" si="5"/>
      </c>
    </row>
    <row r="41" spans="1:13" ht="15">
      <c r="A41" s="57" t="s">
        <v>649</v>
      </c>
      <c r="B41" s="36" t="str">
        <f>IF(B34&gt;"",B34,"")</f>
        <v>Toni Soine</v>
      </c>
      <c r="C41" s="36" t="str">
        <f>IF(F33&gt;"",F33,"")</f>
        <v>Pasi Valasti</v>
      </c>
      <c r="D41" s="58"/>
      <c r="E41" s="59">
        <v>-5</v>
      </c>
      <c r="F41" s="60">
        <v>-2</v>
      </c>
      <c r="G41" s="59">
        <v>9</v>
      </c>
      <c r="H41" s="59">
        <v>-6</v>
      </c>
      <c r="I41" s="59"/>
      <c r="J41" s="39">
        <f t="shared" si="3"/>
        <v>1</v>
      </c>
      <c r="K41" s="40">
        <f t="shared" si="4"/>
        <v>3</v>
      </c>
      <c r="L41" s="41">
        <f t="shared" si="5"/>
      </c>
      <c r="M41" s="42">
        <f t="shared" si="5"/>
        <v>1</v>
      </c>
    </row>
    <row r="42" spans="1:13" ht="15">
      <c r="A42" s="51" t="s">
        <v>650</v>
      </c>
      <c r="B42" s="44" t="str">
        <f>IF(B33&gt;"",B33,"")</f>
        <v>Huy Chau</v>
      </c>
      <c r="C42" s="44" t="str">
        <f>IF(F35&gt;"",F35,"")</f>
        <v>Otto Tennilä</v>
      </c>
      <c r="D42" s="52"/>
      <c r="E42" s="45">
        <v>-5</v>
      </c>
      <c r="F42" s="53">
        <v>-9</v>
      </c>
      <c r="G42" s="45">
        <v>6</v>
      </c>
      <c r="H42" s="45">
        <v>-8</v>
      </c>
      <c r="I42" s="45"/>
      <c r="J42" s="47">
        <f t="shared" si="3"/>
        <v>1</v>
      </c>
      <c r="K42" s="48">
        <f t="shared" si="4"/>
        <v>3</v>
      </c>
      <c r="L42" s="49">
        <f t="shared" si="5"/>
      </c>
      <c r="M42" s="50">
        <f t="shared" si="5"/>
        <v>1</v>
      </c>
    </row>
    <row r="43" spans="1:13" ht="15.75" thickBot="1">
      <c r="A43" s="61" t="s">
        <v>651</v>
      </c>
      <c r="B43" s="62" t="str">
        <f>IF(B35&gt;"",B35,"")</f>
        <v>Pauli Hietikko</v>
      </c>
      <c r="C43" s="62" t="str">
        <f>IF(F34&gt;"",F34,"")</f>
        <v>Mika Tuomola</v>
      </c>
      <c r="D43" s="62"/>
      <c r="E43" s="63">
        <v>12</v>
      </c>
      <c r="F43" s="64">
        <v>-8</v>
      </c>
      <c r="G43" s="63">
        <v>8</v>
      </c>
      <c r="H43" s="63">
        <v>5</v>
      </c>
      <c r="I43" s="63"/>
      <c r="J43" s="65">
        <f t="shared" si="3"/>
        <v>3</v>
      </c>
      <c r="K43" s="66">
        <f t="shared" si="4"/>
        <v>1</v>
      </c>
      <c r="L43" s="67">
        <f t="shared" si="5"/>
        <v>1</v>
      </c>
      <c r="M43" s="68">
        <f t="shared" si="5"/>
      </c>
    </row>
    <row r="44" spans="1:13" ht="15">
      <c r="A44" s="69" t="s">
        <v>652</v>
      </c>
      <c r="B44" s="70" t="str">
        <f>IF(B34&gt;"",B34,"")</f>
        <v>Toni Soine</v>
      </c>
      <c r="C44" s="70" t="str">
        <f>IF(F35&gt;"",F35,"")</f>
        <v>Otto Tennilä</v>
      </c>
      <c r="D44" s="71"/>
      <c r="E44" s="72">
        <v>-8</v>
      </c>
      <c r="F44" s="72">
        <v>9</v>
      </c>
      <c r="G44" s="72">
        <v>-2</v>
      </c>
      <c r="H44" s="72">
        <v>-8</v>
      </c>
      <c r="I44" s="73"/>
      <c r="J44" s="74">
        <f t="shared" si="3"/>
        <v>1</v>
      </c>
      <c r="K44" s="75">
        <f t="shared" si="4"/>
        <v>3</v>
      </c>
      <c r="L44" s="76">
        <f t="shared" si="5"/>
      </c>
      <c r="M44" s="77">
        <f t="shared" si="5"/>
        <v>1</v>
      </c>
    </row>
    <row r="45" spans="1:13" ht="15">
      <c r="A45" s="43" t="s">
        <v>653</v>
      </c>
      <c r="B45" s="44" t="str">
        <f>IF(B35&gt;"",B35,"")</f>
        <v>Pauli Hietikko</v>
      </c>
      <c r="C45" s="44" t="str">
        <f>IF(F33&gt;"",F33,"")</f>
        <v>Pasi Valasti</v>
      </c>
      <c r="D45" s="78"/>
      <c r="E45" s="72">
        <v>-6</v>
      </c>
      <c r="F45" s="46">
        <v>-9</v>
      </c>
      <c r="G45" s="46">
        <v>4</v>
      </c>
      <c r="H45" s="46">
        <v>9</v>
      </c>
      <c r="I45" s="79">
        <v>6</v>
      </c>
      <c r="J45" s="47">
        <f t="shared" si="3"/>
        <v>3</v>
      </c>
      <c r="K45" s="48">
        <f t="shared" si="4"/>
        <v>2</v>
      </c>
      <c r="L45" s="49">
        <f t="shared" si="5"/>
        <v>1</v>
      </c>
      <c r="M45" s="50">
        <f t="shared" si="5"/>
      </c>
    </row>
    <row r="46" spans="1:13" ht="15.75" thickBot="1">
      <c r="A46" s="61" t="s">
        <v>654</v>
      </c>
      <c r="B46" s="62" t="str">
        <f>IF(B33&gt;"",B33,"")</f>
        <v>Huy Chau</v>
      </c>
      <c r="C46" s="62" t="str">
        <f>IF(F34&gt;"",F34,"")</f>
        <v>Mika Tuomola</v>
      </c>
      <c r="D46" s="80"/>
      <c r="E46" s="81"/>
      <c r="F46" s="63"/>
      <c r="G46" s="81"/>
      <c r="H46" s="63"/>
      <c r="I46" s="63"/>
      <c r="J46" s="65">
        <f t="shared" si="3"/>
      </c>
      <c r="K46" s="66">
        <f t="shared" si="4"/>
      </c>
      <c r="L46" s="67">
        <f t="shared" si="5"/>
      </c>
      <c r="M46" s="68">
        <f t="shared" si="5"/>
      </c>
    </row>
    <row r="47" spans="1:13" ht="16.5" thickBot="1">
      <c r="A47" s="9"/>
      <c r="B47" s="9"/>
      <c r="C47" s="9"/>
      <c r="D47" s="9"/>
      <c r="E47" s="9"/>
      <c r="F47" s="9"/>
      <c r="G47" s="9"/>
      <c r="H47" s="105" t="s">
        <v>655</v>
      </c>
      <c r="I47" s="146"/>
      <c r="J47" s="82">
        <f>IF(ISBLANK(B33),"",SUM(J38:J46))</f>
        <v>18</v>
      </c>
      <c r="K47" s="83">
        <f>IF(ISBLANK(F33),"",SUM(K38:K46))</f>
        <v>14</v>
      </c>
      <c r="L47" s="84">
        <f>IF(ISBLANK(E38),"",SUM(L38:L46))</f>
        <v>5</v>
      </c>
      <c r="M47" s="85">
        <f>IF(ISBLANK(E38),"",SUM(M38:M46))</f>
        <v>3</v>
      </c>
    </row>
    <row r="48" spans="1:13" ht="15">
      <c r="A48" s="86" t="s">
        <v>656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7"/>
    </row>
    <row r="49" spans="1:13" ht="15">
      <c r="A49" s="88" t="s">
        <v>657</v>
      </c>
      <c r="B49" s="88"/>
      <c r="C49" s="88" t="s">
        <v>658</v>
      </c>
      <c r="D49" s="8"/>
      <c r="E49" s="88"/>
      <c r="F49" s="88" t="s">
        <v>39</v>
      </c>
      <c r="G49" s="8"/>
      <c r="H49" s="88"/>
      <c r="I49" s="89" t="s">
        <v>659</v>
      </c>
      <c r="J49" s="10"/>
      <c r="K49" s="9"/>
      <c r="L49" s="9"/>
      <c r="M49" s="87"/>
    </row>
    <row r="50" spans="1:13" ht="18.75" thickBot="1">
      <c r="A50" s="9"/>
      <c r="B50" s="9"/>
      <c r="C50" s="9"/>
      <c r="D50" s="9"/>
      <c r="E50" s="9"/>
      <c r="F50" s="9"/>
      <c r="G50" s="9"/>
      <c r="H50" s="9"/>
      <c r="I50" s="95" t="str">
        <f>IF(L47=5,B32,IF(M47=5,F32,""))</f>
        <v>PT Espoo</v>
      </c>
      <c r="J50" s="95"/>
      <c r="K50" s="95"/>
      <c r="L50" s="95"/>
      <c r="M50" s="140"/>
    </row>
    <row r="51" spans="1:13" ht="18.75" thickBot="1">
      <c r="A51" s="91"/>
      <c r="B51" s="91"/>
      <c r="C51" s="91"/>
      <c r="D51" s="91"/>
      <c r="E51" s="91"/>
      <c r="F51" s="91"/>
      <c r="G51" s="91"/>
      <c r="H51" s="91"/>
      <c r="I51" s="92"/>
      <c r="J51" s="92"/>
      <c r="K51" s="92"/>
      <c r="L51" s="92"/>
      <c r="M51" s="93"/>
    </row>
    <row r="52" ht="15.75" thickTop="1"/>
  </sheetData>
  <sheetProtection/>
  <mergeCells count="40">
    <mergeCell ref="E1:F1"/>
    <mergeCell ref="G1:M1"/>
    <mergeCell ref="E2:F2"/>
    <mergeCell ref="G2:M2"/>
    <mergeCell ref="E3:F3"/>
    <mergeCell ref="G3:M3"/>
    <mergeCell ref="E4:F4"/>
    <mergeCell ref="G4:I4"/>
    <mergeCell ref="K4:M4"/>
    <mergeCell ref="B6:C6"/>
    <mergeCell ref="F6:M6"/>
    <mergeCell ref="B7:C7"/>
    <mergeCell ref="F7:M7"/>
    <mergeCell ref="B8:C8"/>
    <mergeCell ref="F8:M8"/>
    <mergeCell ref="B9:C9"/>
    <mergeCell ref="F9:M9"/>
    <mergeCell ref="J11:K11"/>
    <mergeCell ref="H21:I21"/>
    <mergeCell ref="I24:M24"/>
    <mergeCell ref="E27:F27"/>
    <mergeCell ref="G27:M27"/>
    <mergeCell ref="E28:F28"/>
    <mergeCell ref="G28:M28"/>
    <mergeCell ref="E29:F29"/>
    <mergeCell ref="G29:M29"/>
    <mergeCell ref="E30:F30"/>
    <mergeCell ref="G30:I30"/>
    <mergeCell ref="K30:M30"/>
    <mergeCell ref="B32:C32"/>
    <mergeCell ref="F32:M32"/>
    <mergeCell ref="B33:C33"/>
    <mergeCell ref="F33:M33"/>
    <mergeCell ref="I50:M50"/>
    <mergeCell ref="B34:C34"/>
    <mergeCell ref="F34:M34"/>
    <mergeCell ref="B35:C35"/>
    <mergeCell ref="F35:M35"/>
    <mergeCell ref="J37:K37"/>
    <mergeCell ref="H47:I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dcterms:created xsi:type="dcterms:W3CDTF">2015-11-23T13:20:54Z</dcterms:created>
  <dcterms:modified xsi:type="dcterms:W3CDTF">2015-11-23T13:30:17Z</dcterms:modified>
  <cp:category/>
  <cp:version/>
  <cp:contentType/>
  <cp:contentStatus/>
</cp:coreProperties>
</file>